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<sst xmlns="http://schemas.openxmlformats.org/spreadsheetml/2006/main" count="692" uniqueCount="337">
  <si>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</si>
  <si>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</si>
  <si>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</si>
  <si>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</si>
  <si>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</si>
  <si>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</si>
  <si>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</si>
  <si>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</si>
  <si>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</si>
  <si>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</si>
  <si>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</si>
  <si>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</si>
  <si>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</si>
  <si>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</si>
  <si>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</si>
  <si>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</si>
  <si>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</si>
  <si>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</si>
  <si>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</si>
  <si>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</si>
  <si>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</si>
  <si>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</si>
  <si>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</si>
  <si>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</si>
  <si>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</si>
  <si>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</si>
  <si>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</si>
  <si>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</si>
  <si>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</si>
  <si>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</si>
  <si>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</si>
  <si>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</si>
  <si>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</si>
  <si>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</si>
  <si>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</si>
  <si>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</si>
  <si>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</si>
  <si>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</si>
  <si>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</si>
  <si>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</si>
  <si>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</si>
  <si>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</si>
  <si>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</si>
  <si>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</si>
  <si>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</si>
  <si>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</si>
  <si>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</si>
  <si>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</si>
  <si>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</si>
  <si>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</si>
  <si>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</si>
  <si>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</si>
  <si>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</si>
  <si>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</si>
  <si>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</si>
  <si>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</si>
  <si>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</si>
  <si>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</si>
  <si>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</si>
  <si>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</si>
  <si>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</si>
  <si>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</si>
  <si>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</si>
  <si>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</si>
  <si>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</si>
  <si>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</si>
  <si>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</si>
  <si>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</si>
  <si>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</si>
  <si>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</si>
  <si>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</si>
  <si>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</si>
  <si>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</si>
  <si>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</si>
  <si>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</si>
  <si>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</si>
  <si>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</si>
  <si>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</si>
  <si>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</si>
  <si>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</si>
  <si>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</si>
  <si>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</si>
  <si>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</si>
  <si>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</si>
  <si>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</si>
  <si>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</si>
  <si>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</si>
  <si>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</si>
  <si>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</si>
  <si>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</si>
  <si>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</si>
  <si>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</si>
  <si>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</si>
  <si>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</si>
  <si>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</si>
  <si>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</si>
  <si>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</si>
  <si>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</si>
  <si>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</si>
  <si>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</si>
  <si>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</si>
  <si>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</si>
  <si>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</si>
  <si>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</si>
  <si>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</si>
  <si>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</si>
  <si>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</si>
  <si>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</si>
  <si>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</si>
  <si>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</si>
  <si>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</si>
  <si>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</si>
  <si>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</si>
  <si>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</si>
  <si>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</si>
  <si>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</si>
  <si>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</si>
  <si>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</si>
  <si>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</si>
  <si>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</si>
  <si>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</si>
  <si>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</si>
  <si>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</si>
  <si>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</si>
  <si>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</si>
  <si>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</si>
  <si>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</si>
  <si>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</si>
  <si>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</si>
  <si>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</si>
  <si>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</si>
  <si>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</si>
  <si>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</si>
  <si>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</si>
  <si>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</si>
  <si>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</si>
  <si>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</si>
  <si>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</si>
  <si>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</si>
  <si>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</si>
  <si>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</si>
  <si>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</si>
  <si>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</si>
  <si>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</si>
  <si>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</si>
  <si>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</si>
  <si>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</si>
  <si>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</si>
  <si>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</si>
  <si>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</si>
  <si>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</si>
  <si>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</si>
  <si>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</si>
  <si>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</si>
  <si>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</si>
  <si>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</si>
  <si>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</si>
  <si>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</si>
  <si>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</si>
  <si>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</si>
  <si>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</si>
  <si>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</si>
  <si>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</si>
  <si>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</si>
  <si>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</si>
  <si>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</si>
  <si>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</si>
  <si>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</si>
  <si>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</si>
  <si>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</si>
  <si>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</si>
  <si>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</si>
  <si>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</si>
  <si>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</si>
  <si>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</si>
  <si>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</si>
  <si>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</si>
  <si>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</si>
  <si>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</si>
  <si>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</si>
  <si>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</si>
  <si>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</si>
  <si>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</si>
  <si>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</si>
  <si>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</si>
  <si>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</si>
  <si>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</si>
  <si>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</si>
  <si>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</si>
  <si>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</si>
  <si>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</si>
  <si>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</si>
  <si>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</si>
  <si>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</si>
  <si>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</si>
  <si>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</si>
  <si>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</si>
  <si>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</si>
  <si>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</si>
  <si>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</si>
  <si>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</si>
  <si>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</si>
  <si>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</si>
  <si>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</si>
  <si>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</si>
  <si>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</si>
  <si>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</si>
  <si>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</si>
  <si>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</si>
  <si>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</si>
  <si>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</si>
  <si>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</si>
  <si>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</si>
  <si>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</si>
  <si>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</si>
  <si>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</si>
  <si>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</si>
  <si>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</si>
  <si>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</si>
  <si>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</si>
  <si>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</si>
  <si>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</si>
  <si>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</si>
  <si>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</si>
  <si>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</si>
  <si>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</si>
  <si>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</si>
  <si>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</si>
  <si>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</si>
  <si>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</si>
  <si>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</si>
  <si>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</si>
  <si>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</si>
  <si>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</si>
  <si>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</si>
  <si>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</si>
  <si>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</si>
  <si>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</si>
  <si>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</si>
  <si>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</si>
  <si>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</si>
  <si>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</si>
  <si>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</si>
  <si>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</si>
  <si>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</si>
  <si>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</si>
  <si>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</si>
  <si>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</si>
  <si>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</si>
  <si>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</si>
  <si>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</si>
  <si>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</si>
  <si>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</si>
  <si>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</si>
  <si>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</si>
  <si>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</si>
  <si>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</si>
  <si>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</si>
  <si>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</si>
  <si>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</si>
  <si>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</si>
  <si>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</si>
  <si>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</si>
  <si>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</si>
  <si>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</si>
  <si>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</si>
  <si>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</si>
  <si>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</si>
  <si>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</si>
  <si>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</si>
  <si>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</si>
  <si>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</si>
  <si>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</si>
  <si>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</si>
  <si>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</si>
  <si>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</si>
  <si>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</si>
  <si>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열량영양소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</si>
  <si>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</si>
  <si>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</si>
  <si>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</si>
  <si>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</si>
  <si>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</si>
  <si>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</si>
  <si>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</si>
  <si>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</si>
  <si>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</si>
  <si>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</si>
  <si>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</si>
  <si>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철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</si>
  <si>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</si>
  <si>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</si>
  <si>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</si>
  <si>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</si>
  <si>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</si>
  <si>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</si>
  <si>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</si>
  <si>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</si>
  <si>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정보</t>
    <phoneticPr fontId="1" type="noConversion"/>
  </si>
  <si>
    <t>(설문지 : FFQ 95문항 설문지, 사용자 : 정영업, ID : H1900284)</t>
  </si>
  <si>
    <t>2020년 07월 17일 13:38:31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</si>
  <si>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</si>
  <si>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</si>
  <si>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</si>
  <si>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</si>
  <si>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</si>
  <si>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</si>
  <si>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</si>
  <si>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</si>
  <si>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</si>
  <si>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</si>
  <si>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</si>
  <si>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</si>
  <si>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</si>
  <si>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</si>
  <si>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</si>
  <si>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</si>
  <si>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</si>
  <si>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</si>
  <si>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</si>
  <si>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</si>
  <si>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</si>
  <si>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</si>
  <si>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</si>
  <si>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</si>
  <si>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</si>
  <si>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</si>
  <si>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</si>
  <si>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</si>
  <si>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</si>
  <si>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</si>
  <si>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</si>
  <si>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크롬(ug/일)</t>
    <phoneticPr fontId="1" type="noConversion"/>
  </si>
  <si>
    <t>식이섬유(g/일)</t>
    <phoneticPr fontId="1" type="noConversion"/>
  </si>
  <si>
    <t>H1900284</t>
  </si>
  <si>
    <t>정영업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</si>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</sst>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88.141869999999997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333056"/>
        <c:axId val="591859600"/>
      </c:barChart>
      <c:catAx>
        <c:axId val="5913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59600"/>
        <c:crosses val="autoZero"/>
        <c:auto val="1"/>
        <c:lblAlgn val="ctr"/>
        <c:lblOffset val="100"/>
        <c:noMultiLvlLbl val="0"/>
      </c:catAx>
      <c:valAx>
        <c:axId val="59185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3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3.7435261999999998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7640"/>
        <c:axId val="590581560"/>
      </c:barChart>
      <c:catAx>
        <c:axId val="59057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81560"/>
        <c:crosses val="autoZero"/>
        <c:auto val="1"/>
        <c:lblAlgn val="ctr"/>
        <c:lblOffset val="100"/>
        <c:noMultiLvlLbl val="0"/>
      </c:catAx>
      <c:valAx>
        <c:axId val="5905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5.6973243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9600"/>
        <c:axId val="590583128"/>
      </c:barChart>
      <c:catAx>
        <c:axId val="5905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83128"/>
        <c:crosses val="autoZero"/>
        <c:auto val="1"/>
        <c:lblAlgn val="ctr"/>
        <c:lblOffset val="100"/>
        <c:noMultiLvlLbl val="0"/>
      </c:catAx>
      <c:valAx>
        <c:axId val="59058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1706.809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9992"/>
        <c:axId val="590580384"/>
      </c:barChart>
      <c:catAx>
        <c:axId val="5905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80384"/>
        <c:crosses val="autoZero"/>
        <c:auto val="1"/>
        <c:lblAlgn val="ctr"/>
        <c:lblOffset val="100"/>
        <c:noMultiLvlLbl val="0"/>
      </c:catAx>
      <c:valAx>
        <c:axId val="59058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6394.7725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8424"/>
        <c:axId val="590580776"/>
      </c:barChart>
      <c:catAx>
        <c:axId val="59057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80776"/>
        <c:crosses val="autoZero"/>
        <c:auto val="1"/>
        <c:lblAlgn val="ctr"/>
        <c:lblOffset val="100"/>
        <c:noMultiLvlLbl val="0"/>
      </c:catAx>
      <c:valAx>
        <c:axId val="590580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353.47223000000002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6464"/>
        <c:axId val="591864696"/>
      </c:barChart>
      <c:catAx>
        <c:axId val="59057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4696"/>
        <c:crosses val="autoZero"/>
        <c:auto val="1"/>
        <c:lblAlgn val="ctr"/>
        <c:lblOffset val="100"/>
        <c:noMultiLvlLbl val="0"/>
      </c:catAx>
      <c:valAx>
        <c:axId val="59186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217.54590999999999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3008"/>
        <c:axId val="50575752"/>
      </c:barChart>
      <c:catAx>
        <c:axId val="5057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5752"/>
        <c:crosses val="autoZero"/>
        <c:auto val="1"/>
        <c:lblAlgn val="ctr"/>
        <c:lblOffset val="100"/>
        <c:noMultiLvlLbl val="0"/>
      </c:catAx>
      <c:valAx>
        <c:axId val="5057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14.593159999999999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4576"/>
        <c:axId val="50576144"/>
      </c:barChart>
      <c:catAx>
        <c:axId val="5057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144"/>
        <c:crosses val="autoZero"/>
        <c:auto val="1"/>
        <c:lblAlgn val="ctr"/>
        <c:lblOffset val="100"/>
        <c:noMultiLvlLbl val="0"/>
      </c:catAx>
      <c:valAx>
        <c:axId val="5057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2149.8022000000001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6536"/>
        <c:axId val="50573400"/>
      </c:barChart>
      <c:catAx>
        <c:axId val="5057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3400"/>
        <c:crosses val="autoZero"/>
        <c:auto val="1"/>
        <c:lblAlgn val="ctr"/>
        <c:lblOffset val="100"/>
        <c:noMultiLvlLbl val="0"/>
      </c:catAx>
      <c:valAx>
        <c:axId val="50573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0.21497189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4968"/>
        <c:axId val="50576928"/>
      </c:barChart>
      <c:catAx>
        <c:axId val="5057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928"/>
        <c:crosses val="autoZero"/>
        <c:auto val="1"/>
        <c:lblAlgn val="ctr"/>
        <c:lblOffset val="100"/>
        <c:noMultiLvlLbl val="0"/>
      </c:catAx>
      <c:valAx>
        <c:axId val="5057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5.2905955000000002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3792"/>
        <c:axId val="50577320"/>
      </c:barChart>
      <c:catAx>
        <c:axId val="505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7320"/>
        <c:crosses val="autoZero"/>
        <c:auto val="1"/>
        <c:lblAlgn val="ctr"/>
        <c:lblOffset val="100"/>
        <c:noMultiLvlLbl val="0"/>
      </c:catAx>
      <c:valAx>
        <c:axId val="5057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52.054057999999998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63520"/>
        <c:axId val="591865088"/>
      </c:barChart>
      <c:catAx>
        <c:axId val="5918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5088"/>
        <c:crosses val="autoZero"/>
        <c:auto val="1"/>
        <c:lblAlgn val="ctr"/>
        <c:lblOffset val="100"/>
        <c:noMultiLvlLbl val="0"/>
      </c:catAx>
      <c:valAx>
        <c:axId val="5918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387.60455000000002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0656"/>
        <c:axId val="50571832"/>
      </c:barChart>
      <c:catAx>
        <c:axId val="5057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1832"/>
        <c:crosses val="autoZero"/>
        <c:auto val="1"/>
        <c:lblAlgn val="ctr"/>
        <c:lblOffset val="100"/>
        <c:noMultiLvlLbl val="0"/>
      </c:catAx>
      <c:valAx>
        <c:axId val="5057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85.250290000000007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2224"/>
        <c:axId val="588054800"/>
      </c:barChart>
      <c:catAx>
        <c:axId val="5057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4800"/>
        <c:crosses val="autoZero"/>
        <c:auto val="1"/>
        <c:lblAlgn val="ctr"/>
        <c:lblOffset val="100"/>
        <c:noMultiLvlLbl val="0"/>
      </c:catAx>
      <c:valAx>
        <c:axId val="58805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9.9559999999999995</c:v>
                </c:pt>
                <c:pt idx="1">
                  <c:v>13.500999999999999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052840"/>
        <c:axId val="588055584"/>
      </c:barChart>
      <c:catAx>
        <c:axId val="5880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5584"/>
        <c:crosses val="autoZero"/>
        <c:auto val="1"/>
        <c:lblAlgn val="ctr"/>
        <c:lblOffset val="100"/>
        <c:noMultiLvlLbl val="0"/>
      </c:catAx>
      <c:valAx>
        <c:axId val="58805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13.365952</c:v>
                </c:pt>
                <c:pt idx="1">
                  <c:v>15.361644999999999</c:v>
                </c:pt>
                <c:pt idx="2">
                  <c:v>19.241468000000001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1352.0635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056368"/>
        <c:axId val="588050880"/>
      </c:barChart>
      <c:catAx>
        <c:axId val="5880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0880"/>
        <c:crosses val="autoZero"/>
        <c:auto val="1"/>
        <c:lblAlgn val="ctr"/>
        <c:lblOffset val="100"/>
        <c:noMultiLvlLbl val="0"/>
      </c:catAx>
      <c:valAx>
        <c:axId val="58805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33.953648000000001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054016"/>
        <c:axId val="588058328"/>
      </c:barChart>
      <c:catAx>
        <c:axId val="5880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8328"/>
        <c:crosses val="autoZero"/>
        <c:auto val="1"/>
        <c:lblAlgn val="ctr"/>
        <c:lblOffset val="100"/>
        <c:noMultiLvlLbl val="0"/>
      </c:catAx>
      <c:valAx>
        <c:axId val="58805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78.638999999999996</c:v>
                </c:pt>
                <c:pt idx="1">
                  <c:v>7.9059999999999997</c:v>
                </c:pt>
                <c:pt idx="2">
                  <c:v>13.455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051664"/>
        <c:axId val="588053624"/>
      </c:barChart>
      <c:catAx>
        <c:axId val="5880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3624"/>
        <c:crosses val="autoZero"/>
        <c:auto val="1"/>
        <c:lblAlgn val="ctr"/>
        <c:lblOffset val="100"/>
        <c:noMultiLvlLbl val="0"/>
      </c:catAx>
      <c:valAx>
        <c:axId val="58805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2819.9924000000001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054408"/>
        <c:axId val="588052056"/>
      </c:barChart>
      <c:catAx>
        <c:axId val="58805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2056"/>
        <c:crosses val="autoZero"/>
        <c:auto val="1"/>
        <c:lblAlgn val="ctr"/>
        <c:lblOffset val="100"/>
        <c:noMultiLvlLbl val="0"/>
      </c:catAx>
      <c:valAx>
        <c:axId val="588052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320.53190000000001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052448"/>
        <c:axId val="588057152"/>
      </c:barChart>
      <c:catAx>
        <c:axId val="58805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057152"/>
        <c:crosses val="autoZero"/>
        <c:auto val="1"/>
        <c:lblAlgn val="ctr"/>
        <c:lblOffset val="100"/>
        <c:noMultiLvlLbl val="0"/>
      </c:catAx>
      <c:valAx>
        <c:axId val="58805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0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1015.77637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434832"/>
        <c:axId val="594435224"/>
      </c:barChart>
      <c:catAx>
        <c:axId val="59443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435224"/>
        <c:crosses val="autoZero"/>
        <c:auto val="1"/>
        <c:lblAlgn val="ctr"/>
        <c:lblOffset val="100"/>
        <c:noMultiLvlLbl val="0"/>
      </c:catAx>
      <c:valAx>
        <c:axId val="59443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43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5.0657277000000001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58032"/>
        <c:axId val="591861560"/>
      </c:barChart>
      <c:catAx>
        <c:axId val="5918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1560"/>
        <c:crosses val="autoZero"/>
        <c:auto val="1"/>
        <c:lblAlgn val="ctr"/>
        <c:lblOffset val="100"/>
        <c:noMultiLvlLbl val="0"/>
      </c:catAx>
      <c:valAx>
        <c:axId val="5918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5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10784.023999999999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438360"/>
        <c:axId val="594435616"/>
      </c:barChart>
      <c:catAx>
        <c:axId val="59443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435616"/>
        <c:crosses val="autoZero"/>
        <c:auto val="1"/>
        <c:lblAlgn val="ctr"/>
        <c:lblOffset val="100"/>
        <c:noMultiLvlLbl val="0"/>
      </c:catAx>
      <c:valAx>
        <c:axId val="59443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43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25.450551999999998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436008"/>
        <c:axId val="594436792"/>
      </c:barChart>
      <c:catAx>
        <c:axId val="59443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436792"/>
        <c:crosses val="autoZero"/>
        <c:auto val="1"/>
        <c:lblAlgn val="ctr"/>
        <c:lblOffset val="100"/>
        <c:noMultiLvlLbl val="0"/>
      </c:catAx>
      <c:valAx>
        <c:axId val="59443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43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3.2130635000000001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437968"/>
        <c:axId val="594433264"/>
      </c:barChart>
      <c:catAx>
        <c:axId val="5944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433264"/>
        <c:crosses val="autoZero"/>
        <c:auto val="1"/>
        <c:lblAlgn val="ctr"/>
        <c:lblOffset val="100"/>
        <c:noMultiLvlLbl val="0"/>
      </c:catAx>
      <c:valAx>
        <c:axId val="59443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43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603.22393999999997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64304"/>
        <c:axId val="591861168"/>
      </c:barChart>
      <c:catAx>
        <c:axId val="59186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1168"/>
        <c:crosses val="autoZero"/>
        <c:auto val="1"/>
        <c:lblAlgn val="ctr"/>
        <c:lblOffset val="100"/>
        <c:noMultiLvlLbl val="0"/>
      </c:catAx>
      <c:valAx>
        <c:axId val="591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6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2.4480407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60384"/>
        <c:axId val="591860776"/>
      </c:barChart>
      <c:catAx>
        <c:axId val="5918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0776"/>
        <c:crosses val="autoZero"/>
        <c:auto val="1"/>
        <c:lblAlgn val="ctr"/>
        <c:lblOffset val="100"/>
        <c:noMultiLvlLbl val="0"/>
      </c:catAx>
      <c:valAx>
        <c:axId val="59186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27.075218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57640"/>
        <c:axId val="591858816"/>
      </c:barChart>
      <c:catAx>
        <c:axId val="5918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58816"/>
        <c:crosses val="autoZero"/>
        <c:auto val="1"/>
        <c:lblAlgn val="ctr"/>
        <c:lblOffset val="100"/>
        <c:noMultiLvlLbl val="0"/>
      </c:catAx>
      <c:valAx>
        <c:axId val="59185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3.2130635000000001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859208"/>
        <c:axId val="591862736"/>
      </c:barChart>
      <c:catAx>
        <c:axId val="5918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862736"/>
        <c:crosses val="autoZero"/>
        <c:auto val="1"/>
        <c:lblAlgn val="ctr"/>
        <c:lblOffset val="100"/>
        <c:noMultiLvlLbl val="0"/>
      </c:catAx>
      <c:valAx>
        <c:axId val="59186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85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1108.4149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7248"/>
        <c:axId val="590582736"/>
      </c:barChart>
      <c:catAx>
        <c:axId val="5905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82736"/>
        <c:crosses val="autoZero"/>
        <c:auto val="1"/>
        <c:lblAlgn val="ctr"/>
        <c:lblOffset val="100"/>
        <c:noMultiLvlLbl val="0"/>
      </c:catAx>
      <c:valAx>
        <c:axId val="59058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15.453132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579208"/>
        <c:axId val="590578816"/>
      </c:barChart>
      <c:catAx>
        <c:axId val="59057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578816"/>
        <c:crosses val="autoZero"/>
        <c:auto val="1"/>
        <c:lblAlgn val="ctr"/>
        <c:lblOffset val="100"/>
        <c:noMultiLvlLbl val="0"/>
      </c:catAx>
      <c:valAx>
        <c:axId val="59057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209318" y="32305052"/>
          <a:ext cx="323961" cy="1244751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93182" y="32393038"/>
          <a:ext cx="316958" cy="1520585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819088" y="41408537"/>
          <a:ext cx="3658162" cy="472818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42145" y="44664161"/>
          <a:ext cx="273618" cy="1242648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815263" y="44559547"/>
          <a:ext cx="269954" cy="152058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정영업, ID : H1900284)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13:38:31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2819.9924000000001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88.141869999999997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52.054057999999998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78.638999999999996</v>
      </c>
      <c r="G8" s="59">
        <f>'DRIs DATA 입력'!G8</f>
        <v>7.9059999999999997</v>
      </c>
      <c r="H8" s="59">
        <f>'DRIs DATA 입력'!H8</f>
        <v>13.455</v>
      </c>
      <c r="I8" s="46"/>
      <c r="J8" s="59" t="s">
        <v>216</v>
      </c>
      <c r="K8" s="59">
        <f>'DRIs DATA 입력'!K8</f>
        <v>9.9559999999999995</v>
      </c>
      <c r="L8" s="59">
        <f>'DRIs DATA 입력'!L8</f>
        <v>13.500999999999999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1352.0635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33.953648000000001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5.0657277000000001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603.22393999999997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320.53190000000001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2.9800987000000001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2.4480407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27.075218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3.2130635000000001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1108.4149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15.453132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3.7435261999999998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5.6973243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1015.77637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1706.809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10784.023999999999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6394.7725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353.47223000000002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217.54590999999999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25.450551999999998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14.593159999999999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2149.8022000000001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0.21497189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5.2905955000000002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387.60455000000002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85.250290000000007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0" sqref="F1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298</v>
      </c>
      <c r="B1" s="61" t="s">
        <v>299</v>
      </c>
      <c r="G1" s="62" t="s">
        <v>276</v>
      </c>
      <c r="H1" s="61" t="s">
        <v>300</v>
      </c>
    </row>
    <row r="3" spans="1:27" x14ac:dyDescent="0.3">
      <c r="A3" s="71" t="s">
        <v>301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302</v>
      </c>
      <c r="B4" s="69"/>
      <c r="C4" s="69"/>
      <c r="E4" s="66" t="s">
        <v>277</v>
      </c>
      <c r="F4" s="67"/>
      <c r="G4" s="67"/>
      <c r="H4" s="68"/>
      <c r="J4" s="66" t="s">
        <v>303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304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296</v>
      </c>
      <c r="E5" s="65"/>
      <c r="F5" s="65" t="s">
        <v>50</v>
      </c>
      <c r="G5" s="65" t="s">
        <v>278</v>
      </c>
      <c r="H5" s="65" t="s">
        <v>46</v>
      </c>
      <c r="J5" s="65"/>
      <c r="K5" s="65" t="s">
        <v>306</v>
      </c>
      <c r="L5" s="65" t="s">
        <v>307</v>
      </c>
      <c r="N5" s="65"/>
      <c r="O5" s="65" t="s">
        <v>279</v>
      </c>
      <c r="P5" s="65" t="s">
        <v>297</v>
      </c>
      <c r="Q5" s="65" t="s">
        <v>280</v>
      </c>
      <c r="R5" s="65" t="s">
        <v>295</v>
      </c>
      <c r="S5" s="65" t="s">
        <v>296</v>
      </c>
      <c r="U5" s="65"/>
      <c r="V5" s="65" t="s">
        <v>279</v>
      </c>
      <c r="W5" s="65" t="s">
        <v>297</v>
      </c>
      <c r="X5" s="65" t="s">
        <v>280</v>
      </c>
      <c r="Y5" s="65" t="s">
        <v>295</v>
      </c>
      <c r="Z5" s="65" t="s">
        <v>296</v>
      </c>
    </row>
    <row r="6" spans="1:27" x14ac:dyDescent="0.3">
      <c r="A6" s="65" t="s">
        <v>302</v>
      </c>
      <c r="B6" s="65">
        <v>1800</v>
      </c>
      <c r="C6" s="65">
        <v>2819.9924000000001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40</v>
      </c>
      <c r="P6" s="65">
        <v>50</v>
      </c>
      <c r="Q6" s="65">
        <v>0</v>
      </c>
      <c r="R6" s="65">
        <v>0</v>
      </c>
      <c r="S6" s="65">
        <v>88.141869999999997</v>
      </c>
      <c r="U6" s="65" t="s">
        <v>333</v>
      </c>
      <c r="V6" s="65">
        <v>0</v>
      </c>
      <c r="W6" s="65">
        <v>0</v>
      </c>
      <c r="X6" s="65">
        <v>20</v>
      </c>
      <c r="Y6" s="65">
        <v>0</v>
      </c>
      <c r="Z6" s="65">
        <v>52.054057999999998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281</v>
      </c>
      <c r="F8" s="65">
        <v>78.638999999999996</v>
      </c>
      <c r="G8" s="65">
        <v>7.9059999999999997</v>
      </c>
      <c r="H8" s="65">
        <v>13.455</v>
      </c>
      <c r="J8" s="65" t="s">
        <v>281</v>
      </c>
      <c r="K8" s="65">
        <v>9.9559999999999995</v>
      </c>
      <c r="L8" s="65">
        <v>13.500999999999999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282</v>
      </c>
      <c r="B14" s="69"/>
      <c r="C14" s="69"/>
      <c r="D14" s="69"/>
      <c r="E14" s="69"/>
      <c r="F14" s="69"/>
      <c r="H14" s="69" t="s">
        <v>312</v>
      </c>
      <c r="I14" s="69"/>
      <c r="J14" s="69"/>
      <c r="K14" s="69"/>
      <c r="L14" s="69"/>
      <c r="M14" s="69"/>
      <c r="O14" s="69" t="s">
        <v>313</v>
      </c>
      <c r="P14" s="69"/>
      <c r="Q14" s="69"/>
      <c r="R14" s="69"/>
      <c r="S14" s="69"/>
      <c r="T14" s="69"/>
      <c r="V14" s="69" t="s">
        <v>314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297</v>
      </c>
      <c r="D15" s="65" t="s">
        <v>280</v>
      </c>
      <c r="E15" s="65" t="s">
        <v>295</v>
      </c>
      <c r="F15" s="65" t="s">
        <v>296</v>
      </c>
      <c r="H15" s="65"/>
      <c r="I15" s="65" t="s">
        <v>279</v>
      </c>
      <c r="J15" s="65" t="s">
        <v>297</v>
      </c>
      <c r="K15" s="65" t="s">
        <v>280</v>
      </c>
      <c r="L15" s="65" t="s">
        <v>295</v>
      </c>
      <c r="M15" s="65" t="s">
        <v>296</v>
      </c>
      <c r="O15" s="65"/>
      <c r="P15" s="65" t="s">
        <v>279</v>
      </c>
      <c r="Q15" s="65" t="s">
        <v>297</v>
      </c>
      <c r="R15" s="65" t="s">
        <v>280</v>
      </c>
      <c r="S15" s="65" t="s">
        <v>295</v>
      </c>
      <c r="T15" s="65" t="s">
        <v>296</v>
      </c>
      <c r="V15" s="65"/>
      <c r="W15" s="65" t="s">
        <v>279</v>
      </c>
      <c r="X15" s="65" t="s">
        <v>297</v>
      </c>
      <c r="Y15" s="65" t="s">
        <v>280</v>
      </c>
      <c r="Z15" s="65" t="s">
        <v>295</v>
      </c>
      <c r="AA15" s="65" t="s">
        <v>296</v>
      </c>
    </row>
    <row r="16" spans="1:27" x14ac:dyDescent="0.3">
      <c r="A16" s="65" t="s">
        <v>283</v>
      </c>
      <c r="B16" s="65">
        <v>430</v>
      </c>
      <c r="C16" s="65">
        <v>600</v>
      </c>
      <c r="D16" s="65">
        <v>0</v>
      </c>
      <c r="E16" s="65">
        <v>3000</v>
      </c>
      <c r="F16" s="65">
        <v>1352.0635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33.953648000000001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5.0657277000000001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603.22393999999997</v>
      </c>
    </row>
    <row r="23" spans="1:62" x14ac:dyDescent="0.3">
      <c r="A23" s="70" t="s">
        <v>315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284</v>
      </c>
      <c r="B24" s="69"/>
      <c r="C24" s="69"/>
      <c r="D24" s="69"/>
      <c r="E24" s="69"/>
      <c r="F24" s="69"/>
      <c r="H24" s="69" t="s">
        <v>316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319</v>
      </c>
      <c r="AD24" s="69"/>
      <c r="AE24" s="69"/>
      <c r="AF24" s="69"/>
      <c r="AG24" s="69"/>
      <c r="AH24" s="69"/>
      <c r="AJ24" s="69" t="s">
        <v>320</v>
      </c>
      <c r="AK24" s="69"/>
      <c r="AL24" s="69"/>
      <c r="AM24" s="69"/>
      <c r="AN24" s="69"/>
      <c r="AO24" s="69"/>
      <c r="AQ24" s="69" t="s">
        <v>321</v>
      </c>
      <c r="AR24" s="69"/>
      <c r="AS24" s="69"/>
      <c r="AT24" s="69"/>
      <c r="AU24" s="69"/>
      <c r="AV24" s="69"/>
      <c r="AX24" s="69" t="s">
        <v>285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297</v>
      </c>
      <c r="D25" s="65" t="s">
        <v>280</v>
      </c>
      <c r="E25" s="65" t="s">
        <v>295</v>
      </c>
      <c r="F25" s="65" t="s">
        <v>296</v>
      </c>
      <c r="H25" s="65"/>
      <c r="I25" s="65" t="s">
        <v>279</v>
      </c>
      <c r="J25" s="65" t="s">
        <v>297</v>
      </c>
      <c r="K25" s="65" t="s">
        <v>280</v>
      </c>
      <c r="L25" s="65" t="s">
        <v>295</v>
      </c>
      <c r="M25" s="65" t="s">
        <v>296</v>
      </c>
      <c r="O25" s="65"/>
      <c r="P25" s="65" t="s">
        <v>279</v>
      </c>
      <c r="Q25" s="65" t="s">
        <v>297</v>
      </c>
      <c r="R25" s="65" t="s">
        <v>280</v>
      </c>
      <c r="S25" s="65" t="s">
        <v>295</v>
      </c>
      <c r="T25" s="65" t="s">
        <v>296</v>
      </c>
      <c r="V25" s="65"/>
      <c r="W25" s="65" t="s">
        <v>279</v>
      </c>
      <c r="X25" s="65" t="s">
        <v>297</v>
      </c>
      <c r="Y25" s="65" t="s">
        <v>280</v>
      </c>
      <c r="Z25" s="65" t="s">
        <v>295</v>
      </c>
      <c r="AA25" s="65" t="s">
        <v>296</v>
      </c>
      <c r="AC25" s="65"/>
      <c r="AD25" s="65" t="s">
        <v>279</v>
      </c>
      <c r="AE25" s="65" t="s">
        <v>297</v>
      </c>
      <c r="AF25" s="65" t="s">
        <v>280</v>
      </c>
      <c r="AG25" s="65" t="s">
        <v>295</v>
      </c>
      <c r="AH25" s="65" t="s">
        <v>296</v>
      </c>
      <c r="AJ25" s="65"/>
      <c r="AK25" s="65" t="s">
        <v>279</v>
      </c>
      <c r="AL25" s="65" t="s">
        <v>297</v>
      </c>
      <c r="AM25" s="65" t="s">
        <v>280</v>
      </c>
      <c r="AN25" s="65" t="s">
        <v>295</v>
      </c>
      <c r="AO25" s="65" t="s">
        <v>296</v>
      </c>
      <c r="AQ25" s="65"/>
      <c r="AR25" s="65" t="s">
        <v>279</v>
      </c>
      <c r="AS25" s="65" t="s">
        <v>297</v>
      </c>
      <c r="AT25" s="65" t="s">
        <v>280</v>
      </c>
      <c r="AU25" s="65" t="s">
        <v>295</v>
      </c>
      <c r="AV25" s="65" t="s">
        <v>296</v>
      </c>
      <c r="AX25" s="65"/>
      <c r="AY25" s="65" t="s">
        <v>279</v>
      </c>
      <c r="AZ25" s="65" t="s">
        <v>297</v>
      </c>
      <c r="BA25" s="65" t="s">
        <v>280</v>
      </c>
      <c r="BB25" s="65" t="s">
        <v>295</v>
      </c>
      <c r="BC25" s="65" t="s">
        <v>296</v>
      </c>
      <c r="BE25" s="65"/>
      <c r="BF25" s="65" t="s">
        <v>279</v>
      </c>
      <c r="BG25" s="65" t="s">
        <v>297</v>
      </c>
      <c r="BH25" s="65" t="s">
        <v>280</v>
      </c>
      <c r="BI25" s="65" t="s">
        <v>295</v>
      </c>
      <c r="BJ25" s="65" t="s">
        <v>296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320.53190000000001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2.9800987000000001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2.4480407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27.075218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3.2130635000000001</v>
      </c>
      <c r="AJ26" s="65" t="s">
        <v>286</v>
      </c>
      <c r="AK26" s="65">
        <v>320</v>
      </c>
      <c r="AL26" s="65">
        <v>400</v>
      </c>
      <c r="AM26" s="65">
        <v>0</v>
      </c>
      <c r="AN26" s="65">
        <v>1000</v>
      </c>
      <c r="AO26" s="65">
        <v>1108.4149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15.453132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3.7435261999999998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5.6973243</v>
      </c>
    </row>
    <row r="33" spans="1:68" x14ac:dyDescent="0.3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288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297</v>
      </c>
      <c r="D35" s="65" t="s">
        <v>280</v>
      </c>
      <c r="E35" s="65" t="s">
        <v>295</v>
      </c>
      <c r="F35" s="65" t="s">
        <v>296</v>
      </c>
      <c r="H35" s="65"/>
      <c r="I35" s="65" t="s">
        <v>279</v>
      </c>
      <c r="J35" s="65" t="s">
        <v>297</v>
      </c>
      <c r="K35" s="65" t="s">
        <v>280</v>
      </c>
      <c r="L35" s="65" t="s">
        <v>295</v>
      </c>
      <c r="M35" s="65" t="s">
        <v>296</v>
      </c>
      <c r="O35" s="65"/>
      <c r="P35" s="65" t="s">
        <v>279</v>
      </c>
      <c r="Q35" s="65" t="s">
        <v>297</v>
      </c>
      <c r="R35" s="65" t="s">
        <v>280</v>
      </c>
      <c r="S35" s="65" t="s">
        <v>295</v>
      </c>
      <c r="T35" s="65" t="s">
        <v>296</v>
      </c>
      <c r="V35" s="65"/>
      <c r="W35" s="65" t="s">
        <v>279</v>
      </c>
      <c r="X35" s="65" t="s">
        <v>297</v>
      </c>
      <c r="Y35" s="65" t="s">
        <v>280</v>
      </c>
      <c r="Z35" s="65" t="s">
        <v>295</v>
      </c>
      <c r="AA35" s="65" t="s">
        <v>296</v>
      </c>
      <c r="AC35" s="65"/>
      <c r="AD35" s="65" t="s">
        <v>279</v>
      </c>
      <c r="AE35" s="65" t="s">
        <v>297</v>
      </c>
      <c r="AF35" s="65" t="s">
        <v>280</v>
      </c>
      <c r="AG35" s="65" t="s">
        <v>295</v>
      </c>
      <c r="AH35" s="65" t="s">
        <v>296</v>
      </c>
      <c r="AJ35" s="65"/>
      <c r="AK35" s="65" t="s">
        <v>279</v>
      </c>
      <c r="AL35" s="65" t="s">
        <v>297</v>
      </c>
      <c r="AM35" s="65" t="s">
        <v>280</v>
      </c>
      <c r="AN35" s="65" t="s">
        <v>295</v>
      </c>
      <c r="AO35" s="65" t="s">
        <v>296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1015.77637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1706.809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10784.023999999999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6394.7725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353.47223000000002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217.54590999999999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289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290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291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297</v>
      </c>
      <c r="D45" s="65" t="s">
        <v>280</v>
      </c>
      <c r="E45" s="65" t="s">
        <v>295</v>
      </c>
      <c r="F45" s="65" t="s">
        <v>296</v>
      </c>
      <c r="H45" s="65"/>
      <c r="I45" s="65" t="s">
        <v>279</v>
      </c>
      <c r="J45" s="65" t="s">
        <v>297</v>
      </c>
      <c r="K45" s="65" t="s">
        <v>280</v>
      </c>
      <c r="L45" s="65" t="s">
        <v>295</v>
      </c>
      <c r="M45" s="65" t="s">
        <v>296</v>
      </c>
      <c r="O45" s="65"/>
      <c r="P45" s="65" t="s">
        <v>279</v>
      </c>
      <c r="Q45" s="65" t="s">
        <v>297</v>
      </c>
      <c r="R45" s="65" t="s">
        <v>280</v>
      </c>
      <c r="S45" s="65" t="s">
        <v>295</v>
      </c>
      <c r="T45" s="65" t="s">
        <v>296</v>
      </c>
      <c r="V45" s="65"/>
      <c r="W45" s="65" t="s">
        <v>279</v>
      </c>
      <c r="X45" s="65" t="s">
        <v>297</v>
      </c>
      <c r="Y45" s="65" t="s">
        <v>280</v>
      </c>
      <c r="Z45" s="65" t="s">
        <v>295</v>
      </c>
      <c r="AA45" s="65" t="s">
        <v>296</v>
      </c>
      <c r="AC45" s="65"/>
      <c r="AD45" s="65" t="s">
        <v>279</v>
      </c>
      <c r="AE45" s="65" t="s">
        <v>297</v>
      </c>
      <c r="AF45" s="65" t="s">
        <v>280</v>
      </c>
      <c r="AG45" s="65" t="s">
        <v>295</v>
      </c>
      <c r="AH45" s="65" t="s">
        <v>296</v>
      </c>
      <c r="AJ45" s="65"/>
      <c r="AK45" s="65" t="s">
        <v>279</v>
      </c>
      <c r="AL45" s="65" t="s">
        <v>297</v>
      </c>
      <c r="AM45" s="65" t="s">
        <v>280</v>
      </c>
      <c r="AN45" s="65" t="s">
        <v>295</v>
      </c>
      <c r="AO45" s="65" t="s">
        <v>296</v>
      </c>
      <c r="AQ45" s="65"/>
      <c r="AR45" s="65" t="s">
        <v>279</v>
      </c>
      <c r="AS45" s="65" t="s">
        <v>297</v>
      </c>
      <c r="AT45" s="65" t="s">
        <v>280</v>
      </c>
      <c r="AU45" s="65" t="s">
        <v>295</v>
      </c>
      <c r="AV45" s="65" t="s">
        <v>296</v>
      </c>
      <c r="AX45" s="65"/>
      <c r="AY45" s="65" t="s">
        <v>279</v>
      </c>
      <c r="AZ45" s="65" t="s">
        <v>297</v>
      </c>
      <c r="BA45" s="65" t="s">
        <v>280</v>
      </c>
      <c r="BB45" s="65" t="s">
        <v>295</v>
      </c>
      <c r="BC45" s="65" t="s">
        <v>296</v>
      </c>
      <c r="BE45" s="65"/>
      <c r="BF45" s="65" t="s">
        <v>279</v>
      </c>
      <c r="BG45" s="65" t="s">
        <v>297</v>
      </c>
      <c r="BH45" s="65" t="s">
        <v>280</v>
      </c>
      <c r="BI45" s="65" t="s">
        <v>295</v>
      </c>
      <c r="BJ45" s="65" t="s">
        <v>296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25.450551999999998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14.593159999999999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2149.8022000000001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0.21497189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5.2905955000000002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387.60455000000002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85.250290000000007</v>
      </c>
      <c r="AX46" s="65" t="s">
        <v>294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6" sqref="H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64</v>
      </c>
      <c r="E2" s="61">
        <v>2819.9924000000001</v>
      </c>
      <c r="F2" s="61">
        <v>515.154</v>
      </c>
      <c r="G2" s="61">
        <v>51.791310000000003</v>
      </c>
      <c r="H2" s="61">
        <v>36.030586</v>
      </c>
      <c r="I2" s="61">
        <v>15.760724</v>
      </c>
      <c r="J2" s="61">
        <v>88.141869999999997</v>
      </c>
      <c r="K2" s="61">
        <v>59.485126000000001</v>
      </c>
      <c r="L2" s="61">
        <v>28.656739999999999</v>
      </c>
      <c r="M2" s="61">
        <v>52.054057999999998</v>
      </c>
      <c r="N2" s="61">
        <v>5.5598507000000001</v>
      </c>
      <c r="O2" s="61">
        <v>32.427906</v>
      </c>
      <c r="P2" s="61">
        <v>2167.3087999999998</v>
      </c>
      <c r="Q2" s="61">
        <v>47.764065000000002</v>
      </c>
      <c r="R2" s="61">
        <v>1352.0635</v>
      </c>
      <c r="S2" s="61">
        <v>269.82769999999999</v>
      </c>
      <c r="T2" s="61">
        <v>12986.822</v>
      </c>
      <c r="U2" s="61">
        <v>5.0657277000000001</v>
      </c>
      <c r="V2" s="61">
        <v>33.953648000000001</v>
      </c>
      <c r="W2" s="61">
        <v>603.22393999999997</v>
      </c>
      <c r="X2" s="61">
        <v>320.53190000000001</v>
      </c>
      <c r="Y2" s="61">
        <v>2.9800987000000001</v>
      </c>
      <c r="Z2" s="61">
        <v>2.4480407</v>
      </c>
      <c r="AA2" s="61">
        <v>27.075218</v>
      </c>
      <c r="AB2" s="61">
        <v>3.2130635000000001</v>
      </c>
      <c r="AC2" s="61">
        <v>1108.4149</v>
      </c>
      <c r="AD2" s="61">
        <v>15.453132</v>
      </c>
      <c r="AE2" s="61">
        <v>3.7435261999999998</v>
      </c>
      <c r="AF2" s="61">
        <v>5.6973243</v>
      </c>
      <c r="AG2" s="61">
        <v>1015.77637</v>
      </c>
      <c r="AH2" s="61">
        <v>549.25210000000004</v>
      </c>
      <c r="AI2" s="61">
        <v>466.52429999999998</v>
      </c>
      <c r="AJ2" s="61">
        <v>1706.809</v>
      </c>
      <c r="AK2" s="61">
        <v>10784.023999999999</v>
      </c>
      <c r="AL2" s="61">
        <v>353.47223000000002</v>
      </c>
      <c r="AM2" s="61">
        <v>6394.7725</v>
      </c>
      <c r="AN2" s="61">
        <v>217.54590999999999</v>
      </c>
      <c r="AO2" s="61">
        <v>25.450551999999998</v>
      </c>
      <c r="AP2" s="61">
        <v>21.880306000000001</v>
      </c>
      <c r="AQ2" s="61">
        <v>3.5702462000000001</v>
      </c>
      <c r="AR2" s="61">
        <v>14.593159999999999</v>
      </c>
      <c r="AS2" s="61">
        <v>2149.8022000000001</v>
      </c>
      <c r="AT2" s="61">
        <v>0.21497189</v>
      </c>
      <c r="AU2" s="61">
        <v>5.2905955000000002</v>
      </c>
      <c r="AV2" s="61">
        <v>387.60455000000002</v>
      </c>
      <c r="AW2" s="61">
        <v>85.250290000000007</v>
      </c>
      <c r="AX2" s="61">
        <v>0.32943856999999999</v>
      </c>
      <c r="AY2" s="61">
        <v>1.1635137</v>
      </c>
      <c r="AZ2" s="61">
        <v>333.6311</v>
      </c>
      <c r="BA2" s="61">
        <v>48.013855</v>
      </c>
      <c r="BB2" s="61">
        <v>13.365952</v>
      </c>
      <c r="BC2" s="61">
        <v>15.361644999999999</v>
      </c>
      <c r="BD2" s="61">
        <v>19.241468000000001</v>
      </c>
      <c r="BE2" s="61">
        <v>1.2445961999999999</v>
      </c>
      <c r="BF2" s="61">
        <v>7.4012165000000003</v>
      </c>
      <c r="BG2" s="61">
        <v>0</v>
      </c>
      <c r="BH2" s="61">
        <v>5.1040000000000002E-2</v>
      </c>
      <c r="BI2" s="61">
        <v>3.85017E-2</v>
      </c>
      <c r="BJ2" s="61">
        <v>0.13372460999999999</v>
      </c>
      <c r="BK2" s="61">
        <v>0</v>
      </c>
      <c r="BL2" s="61">
        <v>0.66682719999999995</v>
      </c>
      <c r="BM2" s="61">
        <v>7.0961843</v>
      </c>
      <c r="BN2" s="61">
        <v>2.3651010000000001</v>
      </c>
      <c r="BO2" s="61">
        <v>112.89859</v>
      </c>
      <c r="BP2" s="61">
        <v>20.721779999999999</v>
      </c>
      <c r="BQ2" s="61">
        <v>36.802424999999999</v>
      </c>
      <c r="BR2" s="61">
        <v>122.17157</v>
      </c>
      <c r="BS2" s="61">
        <v>41.073996999999999</v>
      </c>
      <c r="BT2" s="61">
        <v>27.979085999999999</v>
      </c>
      <c r="BU2" s="61">
        <v>0.50749219999999995</v>
      </c>
      <c r="BV2" s="61">
        <v>2.4205049999999999E-2</v>
      </c>
      <c r="BW2" s="61">
        <v>1.789174</v>
      </c>
      <c r="BX2" s="61">
        <v>1.9246705</v>
      </c>
      <c r="BY2" s="61">
        <v>0.107094474</v>
      </c>
      <c r="BZ2" s="61">
        <v>2.3997463E-3</v>
      </c>
      <c r="CA2" s="61">
        <v>0.9524108</v>
      </c>
      <c r="CB2" s="61">
        <v>2.0197013E-2</v>
      </c>
      <c r="CC2" s="61">
        <v>0.16974594000000001</v>
      </c>
      <c r="CD2" s="61">
        <v>1.2108289000000001</v>
      </c>
      <c r="CE2" s="61">
        <v>0.11471563</v>
      </c>
      <c r="CF2" s="61">
        <v>4.8352696000000001E-2</v>
      </c>
      <c r="CG2" s="61">
        <v>0</v>
      </c>
      <c r="CH2" s="61">
        <v>7.7882960000000001E-3</v>
      </c>
      <c r="CI2" s="61">
        <v>4.6815999999999998E-7</v>
      </c>
      <c r="CJ2" s="61">
        <v>3.1644328000000002</v>
      </c>
      <c r="CK2" s="61">
        <v>1.5647405999999999E-2</v>
      </c>
      <c r="CL2" s="61">
        <v>4.0548114999999996</v>
      </c>
      <c r="CM2" s="61">
        <v>6.3341240000000001</v>
      </c>
      <c r="CN2" s="61">
        <v>2887.7004000000002</v>
      </c>
      <c r="CO2" s="61">
        <v>5257.2359999999999</v>
      </c>
      <c r="CP2" s="61">
        <v>3031.5706</v>
      </c>
      <c r="CQ2" s="61">
        <v>1103.1228000000001</v>
      </c>
      <c r="CR2" s="61">
        <v>571.73015999999996</v>
      </c>
      <c r="CS2" s="61">
        <v>553.40599999999995</v>
      </c>
      <c r="CT2" s="61">
        <v>2929.0976999999998</v>
      </c>
      <c r="CU2" s="61">
        <v>1847.0311999999999</v>
      </c>
      <c r="CV2" s="61">
        <v>1720.9028000000001</v>
      </c>
      <c r="CW2" s="61">
        <v>2142.3584000000001</v>
      </c>
      <c r="CX2" s="61">
        <v>640.9914</v>
      </c>
      <c r="CY2" s="61">
        <v>3634.5189999999998</v>
      </c>
      <c r="CZ2" s="61">
        <v>1839.5079000000001</v>
      </c>
      <c r="DA2" s="61">
        <v>4533.3019999999997</v>
      </c>
      <c r="DB2" s="61">
        <v>4150.99</v>
      </c>
      <c r="DC2" s="61">
        <v>6710.5747000000001</v>
      </c>
      <c r="DD2" s="61">
        <v>11077.538</v>
      </c>
      <c r="DE2" s="61">
        <v>2059.6754999999998</v>
      </c>
      <c r="DF2" s="61">
        <v>5045.3670000000002</v>
      </c>
      <c r="DG2" s="61">
        <v>2566.8283999999999</v>
      </c>
      <c r="DH2" s="61">
        <v>146.53127000000001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48.013855</v>
      </c>
      <c r="B6">
        <f>BB2</f>
        <v>13.365952</v>
      </c>
      <c r="C6">
        <f>BC2</f>
        <v>15.361644999999999</v>
      </c>
      <c r="D6">
        <f>BD2</f>
        <v>19.241468000000001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20497</v>
      </c>
      <c r="C2" s="56">
        <f ca="1">YEAR(TODAY())-YEAR(B2)+IF(TODAY()&gt;=DATE(YEAR(TODAY()),MONTH(B2),DAY(B2)),0,-1)</f>
        <v>64</v>
      </c>
      <c r="E2" s="52">
        <v>162.1</v>
      </c>
      <c r="F2" s="53" t="s">
        <v>39</v>
      </c>
      <c r="G2" s="52">
        <v>57.3</v>
      </c>
      <c r="H2" s="51" t="s">
        <v>41</v>
      </c>
      <c r="I2" s="72">
        <f>ROUND(G3/E3^2,1)</f>
        <v>21.8</v>
      </c>
    </row>
    <row r="3" spans="1:9" x14ac:dyDescent="0.3">
      <c r="E3" s="51">
        <f>E2/100</f>
        <v>1.621</v>
      </c>
      <c r="F3" s="51" t="s">
        <v>40</v>
      </c>
      <c r="G3" s="51">
        <f>G2</f>
        <v>57.3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정영업, ID : H1900284)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13:38:31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44022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162.1</v>
      </c>
      <c r="L12" s="129"/>
      <c r="M12" s="122">
        <f>'개인정보 및 신체계측 입력'!G2</f>
        <v>57.3</v>
      </c>
      <c r="N12" s="123"/>
      <c r="O12" s="118" t="s">
        <v>271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정영업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78.638999999999996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7.9059999999999997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13.455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13.5</v>
      </c>
      <c r="L72" s="36" t="s">
        <v>53</v>
      </c>
      <c r="M72" s="36">
        <f>ROUND('DRIs DATA'!K8,1)</f>
        <v>10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180.28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282.95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320.52999999999997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214.2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126.97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718.93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254.51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2020-07-17T05:10:14Z</cp:lastPrinted>
  <dcterms:created xsi:type="dcterms:W3CDTF">2015-06-13T08:19:18Z</dcterms:created>
  <dcterms:modified xsi:type="dcterms:W3CDTF">2020-07-17T05:13:01Z</dcterms:modified>
</cp:coreProperties>
</file>