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<sst xmlns="http://schemas.openxmlformats.org/spreadsheetml/2006/main" count="692" uniqueCount="337">
  <si>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</si>
  <si>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</si>
  <si>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</si>
  <si>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</si>
  <si>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</si>
  <si>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</si>
  <si>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</si>
  <si>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</si>
  <si>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</si>
  <si>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</si>
  <si>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</si>
  <si>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</si>
  <si>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</si>
  <si>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</si>
  <si>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</si>
  <si>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</si>
  <si>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</si>
  <si>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</si>
  <si>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</si>
  <si>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</si>
  <si>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</si>
  <si>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</si>
  <si>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</si>
  <si>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</si>
  <si>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</si>
  <si>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</si>
  <si>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</si>
  <si>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</si>
  <si>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</si>
  <si>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</si>
  <si>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</si>
  <si>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</si>
  <si>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</si>
  <si>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</si>
  <si>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</si>
  <si>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</si>
  <si>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</si>
  <si>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</si>
  <si>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</si>
  <si>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</si>
  <si>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</si>
  <si>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</si>
  <si>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</si>
  <si>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</si>
  <si>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</si>
  <si>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</si>
  <si>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</si>
  <si>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</si>
  <si>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</si>
  <si>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</si>
  <si>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</si>
  <si>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</si>
  <si>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</si>
  <si>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</si>
  <si>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</si>
  <si>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</si>
  <si>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</si>
  <si>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</si>
  <si>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</si>
  <si>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</si>
  <si>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</si>
  <si>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</si>
  <si>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</si>
  <si>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</si>
  <si>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</si>
  <si>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</si>
  <si>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</si>
  <si>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</si>
  <si>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</si>
  <si>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</si>
  <si>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</si>
  <si>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</si>
  <si>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</si>
  <si>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</si>
  <si>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</si>
  <si>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</si>
  <si>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</si>
  <si>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</si>
  <si>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</si>
  <si>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</si>
  <si>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</si>
  <si>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</si>
  <si>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</si>
  <si>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</si>
  <si>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</si>
  <si>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</si>
  <si>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</si>
  <si>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</si>
  <si>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</si>
  <si>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</si>
  <si>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</si>
  <si>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</si>
  <si>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</si>
  <si>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</si>
  <si>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</si>
  <si>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</si>
  <si>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</si>
  <si>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</si>
  <si>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</si>
  <si>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</si>
  <si>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</si>
  <si>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</si>
  <si>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</si>
  <si>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</si>
  <si>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</si>
  <si>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</si>
  <si>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</si>
  <si>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</si>
  <si>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</si>
  <si>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</si>
  <si>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</si>
  <si>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</si>
  <si>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</si>
  <si>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</si>
  <si>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</si>
  <si>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</si>
  <si>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</si>
  <si>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</si>
  <si>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</si>
  <si>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</si>
  <si>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</si>
  <si>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</si>
  <si>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</si>
  <si>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</si>
  <si>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</si>
  <si>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</si>
  <si>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</si>
  <si>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</si>
  <si>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</si>
  <si>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</si>
  <si>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</si>
  <si>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</si>
  <si>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</si>
  <si>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</si>
  <si>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</si>
  <si>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</si>
  <si>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</si>
  <si>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</si>
  <si>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</si>
  <si>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</si>
  <si>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</si>
  <si>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</si>
  <si>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</si>
  <si>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</si>
  <si>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</si>
  <si>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</si>
  <si>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</si>
  <si>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</si>
  <si>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</si>
  <si>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</si>
  <si>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</si>
  <si>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</si>
  <si>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</si>
  <si>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</si>
  <si>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</si>
  <si>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</si>
  <si>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</si>
  <si>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</si>
  <si>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</si>
  <si>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</si>
  <si>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</si>
  <si>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</si>
  <si>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</si>
  <si>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</si>
  <si>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</si>
  <si>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</si>
  <si>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</si>
  <si>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</si>
  <si>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</si>
  <si>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</si>
  <si>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</si>
  <si>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</si>
  <si>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</si>
  <si>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</si>
  <si>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</si>
  <si>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</si>
  <si>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</si>
  <si>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</si>
  <si>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</si>
  <si>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</si>
  <si>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</si>
  <si>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</si>
  <si>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</si>
  <si>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</si>
  <si>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</si>
  <si>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</si>
  <si>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</si>
  <si>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</si>
  <si>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</si>
  <si>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</si>
  <si>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</si>
  <si>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</si>
  <si>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</si>
  <si>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</si>
  <si>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</si>
  <si>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</si>
  <si>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</si>
  <si>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</si>
  <si>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</si>
  <si>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</si>
  <si>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</si>
  <si>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</si>
  <si>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</si>
  <si>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</si>
  <si>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</si>
  <si>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</si>
  <si>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</si>
  <si>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</si>
  <si>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</si>
  <si>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</si>
  <si>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</si>
  <si>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</si>
  <si>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</si>
  <si>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</si>
  <si>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</si>
  <si>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</si>
  <si>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</si>
  <si>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</si>
  <si>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</si>
  <si>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</si>
  <si>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</si>
  <si>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</si>
  <si>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</si>
  <si>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</si>
  <si>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</si>
  <si>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</si>
  <si>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</si>
  <si>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</si>
  <si>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</si>
  <si>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</si>
  <si>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</si>
  <si>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</si>
  <si>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</si>
  <si>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</si>
  <si>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</si>
  <si>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</si>
  <si>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</si>
  <si>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</si>
  <si>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</si>
  <si>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</si>
  <si>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</si>
  <si>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</si>
  <si>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</si>
  <si>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</si>
  <si>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</si>
  <si>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</si>
  <si>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</si>
  <si>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</si>
  <si>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</si>
  <si>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</si>
  <si>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</si>
  <si>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</si>
  <si>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</si>
  <si>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</si>
  <si>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</si>
  <si>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</si>
  <si>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</si>
  <si>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</si>
  <si>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</si>
  <si>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</si>
  <si>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</si>
  <si>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</si>
  <si>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</si>
  <si>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</si>
  <si>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</si>
  <si>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</si>
  <si>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</si>
  <si>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</si>
  <si>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</si>
  <si>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</si>
  <si>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</si>
  <si>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</si>
  <si>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</si>
  <si>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</si>
  <si>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</si>
  <si>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</si>
  <si>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</si>
  <si>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</si>
  <si>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</si>
  <si>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</si>
  <si>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</si>
  <si>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</si>
  <si>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</si>
  <si>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</si>
  <si>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</si>
  <si>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</si>
  <si>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</si>
  <si>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</si>
  <si>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</si>
  <si>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</si>
  <si>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</si>
  <si>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</si>
  <si>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</si>
  <si>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</si>
  <si>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</si>
  <si>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</si>
  <si>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</si>
  <si>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</si>
  <si>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</si>
  <si>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</si>
  <si>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</si>
  <si>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</si>
  <si>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</si>
  <si>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</si>
  <si>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</si>
  <si>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</si>
  <si>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</si>
  <si>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</si>
  <si>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</si>
  <si>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</si>
  <si>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</si>
  <si>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</si>
  <si>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오금일, ID : H1900279)</t>
  </si>
  <si>
    <t>2020년 07월 10일 16:01:14</t>
  </si>
  <si>
    <t>다량영양소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</si>
  <si>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</si>
  <si>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</si>
  <si>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</si>
  <si>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</si>
  <si>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</si>
  <si>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</si>
  <si>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</si>
  <si>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</si>
  <si>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</si>
  <si>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</si>
  <si>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리보플라빈</t>
    <phoneticPr fontId="1" type="noConversion"/>
  </si>
  <si>
    <t>비타민B12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</si>
  <si>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</si>
  <si>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</si>
  <si>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</si>
  <si>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</si>
  <si>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</si>
  <si>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</si>
  <si>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</si>
  <si>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H1900279</t>
  </si>
  <si>
    <t>오금일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</si>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</sst>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102.30289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070152"/>
        <c:axId val="577072504"/>
      </c:barChart>
      <c:catAx>
        <c:axId val="57707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072504"/>
        <c:crosses val="autoZero"/>
        <c:auto val="1"/>
        <c:lblAlgn val="ctr"/>
        <c:lblOffset val="100"/>
        <c:noMultiLvlLbl val="0"/>
      </c:catAx>
      <c:valAx>
        <c:axId val="57707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07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3.2296898000000001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794720"/>
        <c:axId val="632796680"/>
      </c:barChart>
      <c:catAx>
        <c:axId val="63279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796680"/>
        <c:crosses val="autoZero"/>
        <c:auto val="1"/>
        <c:lblAlgn val="ctr"/>
        <c:lblOffset val="100"/>
        <c:noMultiLvlLbl val="0"/>
      </c:catAx>
      <c:valAx>
        <c:axId val="63279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7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4.4683466000000003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797464"/>
        <c:axId val="632795504"/>
      </c:barChart>
      <c:catAx>
        <c:axId val="63279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795504"/>
        <c:crosses val="autoZero"/>
        <c:auto val="1"/>
        <c:lblAlgn val="ctr"/>
        <c:lblOffset val="100"/>
        <c:noMultiLvlLbl val="0"/>
      </c:catAx>
      <c:valAx>
        <c:axId val="63279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79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1932.675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797856"/>
        <c:axId val="632794328"/>
      </c:barChart>
      <c:catAx>
        <c:axId val="63279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794328"/>
        <c:crosses val="autoZero"/>
        <c:auto val="1"/>
        <c:lblAlgn val="ctr"/>
        <c:lblOffset val="100"/>
        <c:noMultiLvlLbl val="0"/>
      </c:catAx>
      <c:valAx>
        <c:axId val="63279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79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5159.8247000000001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216144"/>
        <c:axId val="573218888"/>
      </c:barChart>
      <c:catAx>
        <c:axId val="57321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218888"/>
        <c:crosses val="autoZero"/>
        <c:auto val="1"/>
        <c:lblAlgn val="ctr"/>
        <c:lblOffset val="100"/>
        <c:noMultiLvlLbl val="0"/>
      </c:catAx>
      <c:valAx>
        <c:axId val="5732188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21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342.89285000000001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218104"/>
        <c:axId val="573217712"/>
      </c:barChart>
      <c:catAx>
        <c:axId val="57321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217712"/>
        <c:crosses val="autoZero"/>
        <c:auto val="1"/>
        <c:lblAlgn val="ctr"/>
        <c:lblOffset val="100"/>
        <c:noMultiLvlLbl val="0"/>
      </c:catAx>
      <c:valAx>
        <c:axId val="57321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21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174.86948000000001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217320"/>
        <c:axId val="573219280"/>
      </c:barChart>
      <c:catAx>
        <c:axId val="57321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219280"/>
        <c:crosses val="autoZero"/>
        <c:auto val="1"/>
        <c:lblAlgn val="ctr"/>
        <c:lblOffset val="100"/>
        <c:noMultiLvlLbl val="0"/>
      </c:catAx>
      <c:valAx>
        <c:axId val="57321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21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14.996207999999999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362496"/>
        <c:axId val="689363672"/>
      </c:barChart>
      <c:catAx>
        <c:axId val="6893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363672"/>
        <c:crosses val="autoZero"/>
        <c:auto val="1"/>
        <c:lblAlgn val="ctr"/>
        <c:lblOffset val="100"/>
        <c:noMultiLvlLbl val="0"/>
      </c:catAx>
      <c:valAx>
        <c:axId val="689363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3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879.00660000000005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365240"/>
        <c:axId val="689364064"/>
      </c:barChart>
      <c:catAx>
        <c:axId val="68936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364064"/>
        <c:crosses val="autoZero"/>
        <c:auto val="1"/>
        <c:lblAlgn val="ctr"/>
        <c:lblOffset val="100"/>
        <c:noMultiLvlLbl val="0"/>
      </c:catAx>
      <c:valAx>
        <c:axId val="6893640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36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2.8956409999999998E-2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364456"/>
        <c:axId val="689364848"/>
      </c:barChart>
      <c:catAx>
        <c:axId val="68936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364848"/>
        <c:crosses val="autoZero"/>
        <c:auto val="1"/>
        <c:lblAlgn val="ctr"/>
        <c:lblOffset val="100"/>
        <c:noMultiLvlLbl val="0"/>
      </c:catAx>
      <c:valAx>
        <c:axId val="68936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36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4.5969040000000003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366024"/>
        <c:axId val="695400712"/>
      </c:barChart>
      <c:catAx>
        <c:axId val="68936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5400712"/>
        <c:crosses val="autoZero"/>
        <c:auto val="1"/>
        <c:lblAlgn val="ctr"/>
        <c:lblOffset val="100"/>
        <c:noMultiLvlLbl val="0"/>
      </c:catAx>
      <c:valAx>
        <c:axId val="695400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36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32.107005999999998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069760"/>
        <c:axId val="577070544"/>
      </c:barChart>
      <c:catAx>
        <c:axId val="57706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070544"/>
        <c:crosses val="autoZero"/>
        <c:auto val="1"/>
        <c:lblAlgn val="ctr"/>
        <c:lblOffset val="100"/>
        <c:noMultiLvlLbl val="0"/>
      </c:catAx>
      <c:valAx>
        <c:axId val="577070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06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395.38515999999998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5400320"/>
        <c:axId val="695399144"/>
      </c:barChart>
      <c:catAx>
        <c:axId val="69540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5399144"/>
        <c:crosses val="autoZero"/>
        <c:auto val="1"/>
        <c:lblAlgn val="ctr"/>
        <c:lblOffset val="100"/>
        <c:noMultiLvlLbl val="0"/>
      </c:catAx>
      <c:valAx>
        <c:axId val="69539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54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120.36897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5399536"/>
        <c:axId val="695399928"/>
      </c:barChart>
      <c:catAx>
        <c:axId val="69539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5399928"/>
        <c:crosses val="autoZero"/>
        <c:auto val="1"/>
        <c:lblAlgn val="ctr"/>
        <c:lblOffset val="100"/>
        <c:noMultiLvlLbl val="0"/>
      </c:catAx>
      <c:valAx>
        <c:axId val="69539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539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5.4710000000000001</c:v>
                </c:pt>
                <c:pt idx="1">
                  <c:v>12.545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5397576"/>
        <c:axId val="695398752"/>
      </c:barChart>
      <c:catAx>
        <c:axId val="69539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5398752"/>
        <c:crosses val="autoZero"/>
        <c:auto val="1"/>
        <c:lblAlgn val="ctr"/>
        <c:lblOffset val="100"/>
        <c:noMultiLvlLbl val="0"/>
      </c:catAx>
      <c:valAx>
        <c:axId val="69539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539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19.983992000000001</c:v>
                </c:pt>
                <c:pt idx="1">
                  <c:v>21.995408999999999</c:v>
                </c:pt>
                <c:pt idx="2">
                  <c:v>23.784824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853.5625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047944"/>
        <c:axId val="573046376"/>
      </c:barChart>
      <c:catAx>
        <c:axId val="57304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046376"/>
        <c:crosses val="autoZero"/>
        <c:auto val="1"/>
        <c:lblAlgn val="ctr"/>
        <c:lblOffset val="100"/>
        <c:noMultiLvlLbl val="0"/>
      </c:catAx>
      <c:valAx>
        <c:axId val="57304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04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35.084743000000003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046768"/>
        <c:axId val="573045984"/>
      </c:barChart>
      <c:catAx>
        <c:axId val="57304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045984"/>
        <c:crosses val="autoZero"/>
        <c:auto val="1"/>
        <c:lblAlgn val="ctr"/>
        <c:lblOffset val="100"/>
        <c:noMultiLvlLbl val="0"/>
      </c:catAx>
      <c:valAx>
        <c:axId val="57304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04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70.876000000000005</c:v>
                </c:pt>
                <c:pt idx="1">
                  <c:v>11.141</c:v>
                </c:pt>
                <c:pt idx="2">
                  <c:v>17.983000000000001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3047160"/>
        <c:axId val="573045592"/>
      </c:barChart>
      <c:catAx>
        <c:axId val="57304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045592"/>
        <c:crosses val="autoZero"/>
        <c:auto val="1"/>
        <c:lblAlgn val="ctr"/>
        <c:lblOffset val="100"/>
        <c:noMultiLvlLbl val="0"/>
      </c:catAx>
      <c:valAx>
        <c:axId val="57304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04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2591.7539999999999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8624704"/>
        <c:axId val="688623136"/>
      </c:barChart>
      <c:catAx>
        <c:axId val="68862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623136"/>
        <c:crosses val="autoZero"/>
        <c:auto val="1"/>
        <c:lblAlgn val="ctr"/>
        <c:lblOffset val="100"/>
        <c:noMultiLvlLbl val="0"/>
      </c:catAx>
      <c:valAx>
        <c:axId val="68862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86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230.41739000000001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8621568"/>
        <c:axId val="688621960"/>
      </c:barChart>
      <c:catAx>
        <c:axId val="68862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621960"/>
        <c:crosses val="autoZero"/>
        <c:auto val="1"/>
        <c:lblAlgn val="ctr"/>
        <c:lblOffset val="100"/>
        <c:noMultiLvlLbl val="0"/>
      </c:catAx>
      <c:valAx>
        <c:axId val="68862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86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1190.23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8622744"/>
        <c:axId val="688623528"/>
      </c:barChart>
      <c:catAx>
        <c:axId val="68862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623528"/>
        <c:crosses val="autoZero"/>
        <c:auto val="1"/>
        <c:lblAlgn val="ctr"/>
        <c:lblOffset val="100"/>
        <c:noMultiLvlLbl val="0"/>
      </c:catAx>
      <c:valAx>
        <c:axId val="68862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862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6.6852539999999996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272400"/>
        <c:axId val="685270440"/>
      </c:barChart>
      <c:catAx>
        <c:axId val="68527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270440"/>
        <c:crosses val="autoZero"/>
        <c:auto val="1"/>
        <c:lblAlgn val="ctr"/>
        <c:lblOffset val="100"/>
        <c:noMultiLvlLbl val="0"/>
      </c:catAx>
      <c:valAx>
        <c:axId val="68527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27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7282.2709999999997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137792"/>
        <c:axId val="643135832"/>
      </c:barChart>
      <c:catAx>
        <c:axId val="643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135832"/>
        <c:crosses val="autoZero"/>
        <c:auto val="1"/>
        <c:lblAlgn val="ctr"/>
        <c:lblOffset val="100"/>
        <c:noMultiLvlLbl val="0"/>
      </c:catAx>
      <c:valAx>
        <c:axId val="64313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13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23.513845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136224"/>
        <c:axId val="643137008"/>
      </c:barChart>
      <c:catAx>
        <c:axId val="6431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137008"/>
        <c:crosses val="autoZero"/>
        <c:auto val="1"/>
        <c:lblAlgn val="ctr"/>
        <c:lblOffset val="100"/>
        <c:noMultiLvlLbl val="0"/>
      </c:catAx>
      <c:valAx>
        <c:axId val="64313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1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3.2607154999999999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137400"/>
        <c:axId val="643140144"/>
      </c:barChart>
      <c:catAx>
        <c:axId val="64313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140144"/>
        <c:crosses val="autoZero"/>
        <c:auto val="1"/>
        <c:lblAlgn val="ctr"/>
        <c:lblOffset val="100"/>
        <c:noMultiLvlLbl val="0"/>
      </c:catAx>
      <c:valAx>
        <c:axId val="64314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1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350.63222999999999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272008"/>
        <c:axId val="685273576"/>
      </c:barChart>
      <c:catAx>
        <c:axId val="68527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273576"/>
        <c:crosses val="autoZero"/>
        <c:auto val="1"/>
        <c:lblAlgn val="ctr"/>
        <c:lblOffset val="100"/>
        <c:noMultiLvlLbl val="0"/>
      </c:catAx>
      <c:valAx>
        <c:axId val="68527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27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2.0181209999999998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273968"/>
        <c:axId val="685271224"/>
      </c:barChart>
      <c:catAx>
        <c:axId val="68527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271224"/>
        <c:crosses val="autoZero"/>
        <c:auto val="1"/>
        <c:lblAlgn val="ctr"/>
        <c:lblOffset val="100"/>
        <c:noMultiLvlLbl val="0"/>
      </c:catAx>
      <c:valAx>
        <c:axId val="68527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27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25.236249999999998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707672"/>
        <c:axId val="641708848"/>
      </c:barChart>
      <c:catAx>
        <c:axId val="64170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708848"/>
        <c:crosses val="autoZero"/>
        <c:auto val="1"/>
        <c:lblAlgn val="ctr"/>
        <c:lblOffset val="100"/>
        <c:noMultiLvlLbl val="0"/>
      </c:catAx>
      <c:valAx>
        <c:axId val="64170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70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3.2607154999999999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708064"/>
        <c:axId val="641711200"/>
      </c:barChart>
      <c:catAx>
        <c:axId val="64170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711200"/>
        <c:crosses val="autoZero"/>
        <c:auto val="1"/>
        <c:lblAlgn val="ctr"/>
        <c:lblOffset val="100"/>
        <c:noMultiLvlLbl val="0"/>
      </c:catAx>
      <c:valAx>
        <c:axId val="64171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70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684.37714000000005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709240"/>
        <c:axId val="641709632"/>
      </c:barChart>
      <c:catAx>
        <c:axId val="64170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709632"/>
        <c:crosses val="autoZero"/>
        <c:auto val="1"/>
        <c:lblAlgn val="ctr"/>
        <c:lblOffset val="100"/>
        <c:noMultiLvlLbl val="0"/>
      </c:catAx>
      <c:valAx>
        <c:axId val="64170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70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25.186207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710416"/>
        <c:axId val="632795896"/>
      </c:barChart>
      <c:catAx>
        <c:axId val="6417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795896"/>
        <c:crosses val="autoZero"/>
        <c:auto val="1"/>
        <c:lblAlgn val="ctr"/>
        <c:lblOffset val="100"/>
        <c:noMultiLvlLbl val="0"/>
      </c:catAx>
      <c:valAx>
        <c:axId val="63279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71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오금일, ID : H1900279)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10일 16:01:14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2591.7539999999999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102.30289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32.107005999999998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70.876000000000005</v>
      </c>
      <c r="G8" s="59">
        <f>'DRIs DATA 입력'!G8</f>
        <v>11.141</v>
      </c>
      <c r="H8" s="59">
        <f>'DRIs DATA 입력'!H8</f>
        <v>17.983000000000001</v>
      </c>
      <c r="I8" s="46"/>
      <c r="J8" s="59" t="s">
        <v>216</v>
      </c>
      <c r="K8" s="59">
        <f>'DRIs DATA 입력'!K8</f>
        <v>5.4710000000000001</v>
      </c>
      <c r="L8" s="59">
        <f>'DRIs DATA 입력'!L8</f>
        <v>12.545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853.5625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35.084743000000003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6.6852539999999996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350.63222999999999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230.41739000000001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2.1642899999999998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2.0181209999999998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25.236249999999998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3.2607154999999999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684.37714000000005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25.186207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3.2296898000000001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4.4683466000000003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1190.23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1932.675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7282.2709999999997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5159.8247000000001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342.89285000000001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174.86948000000001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23.513845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14.996207999999999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879.00660000000005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2.8956409999999998E-2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4.5969040000000003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395.38515999999998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120.36897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48" sqref="G4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312</v>
      </c>
      <c r="G1" s="62" t="s">
        <v>275</v>
      </c>
      <c r="H1" s="61" t="s">
        <v>313</v>
      </c>
    </row>
    <row r="3" spans="1:27" x14ac:dyDescent="0.3">
      <c r="A3" s="68" t="s">
        <v>314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276</v>
      </c>
      <c r="B4" s="67"/>
      <c r="C4" s="67"/>
      <c r="E4" s="69" t="s">
        <v>277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3">
      <c r="A5" s="65"/>
      <c r="B5" s="65" t="s">
        <v>315</v>
      </c>
      <c r="C5" s="65" t="s">
        <v>280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316</v>
      </c>
      <c r="L5" s="65" t="s">
        <v>317</v>
      </c>
      <c r="N5" s="65"/>
      <c r="O5" s="65" t="s">
        <v>282</v>
      </c>
      <c r="P5" s="65" t="s">
        <v>318</v>
      </c>
      <c r="Q5" s="65" t="s">
        <v>319</v>
      </c>
      <c r="R5" s="65" t="s">
        <v>320</v>
      </c>
      <c r="S5" s="65" t="s">
        <v>280</v>
      </c>
      <c r="U5" s="65"/>
      <c r="V5" s="65" t="s">
        <v>282</v>
      </c>
      <c r="W5" s="65" t="s">
        <v>318</v>
      </c>
      <c r="X5" s="65" t="s">
        <v>319</v>
      </c>
      <c r="Y5" s="65" t="s">
        <v>320</v>
      </c>
      <c r="Z5" s="65" t="s">
        <v>280</v>
      </c>
    </row>
    <row r="6" spans="1:27" x14ac:dyDescent="0.3">
      <c r="A6" s="65" t="s">
        <v>276</v>
      </c>
      <c r="B6" s="65">
        <v>1800</v>
      </c>
      <c r="C6" s="65">
        <v>2591.7539999999999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321</v>
      </c>
      <c r="O6" s="65">
        <v>40</v>
      </c>
      <c r="P6" s="65">
        <v>50</v>
      </c>
      <c r="Q6" s="65">
        <v>0</v>
      </c>
      <c r="R6" s="65">
        <v>0</v>
      </c>
      <c r="S6" s="65">
        <v>102.30289</v>
      </c>
      <c r="U6" s="65" t="s">
        <v>284</v>
      </c>
      <c r="V6" s="65">
        <v>0</v>
      </c>
      <c r="W6" s="65">
        <v>0</v>
      </c>
      <c r="X6" s="65">
        <v>20</v>
      </c>
      <c r="Y6" s="65">
        <v>0</v>
      </c>
      <c r="Z6" s="65">
        <v>32.107005999999998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322</v>
      </c>
      <c r="F8" s="65">
        <v>70.876000000000005</v>
      </c>
      <c r="G8" s="65">
        <v>11.141</v>
      </c>
      <c r="H8" s="65">
        <v>17.983000000000001</v>
      </c>
      <c r="J8" s="65" t="s">
        <v>322</v>
      </c>
      <c r="K8" s="65">
        <v>5.4710000000000001</v>
      </c>
      <c r="L8" s="65">
        <v>12.545</v>
      </c>
    </row>
    <row r="13" spans="1:27" x14ac:dyDescent="0.3">
      <c r="A13" s="66" t="s">
        <v>323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286</v>
      </c>
      <c r="B14" s="67"/>
      <c r="C14" s="67"/>
      <c r="D14" s="67"/>
      <c r="E14" s="67"/>
      <c r="F14" s="67"/>
      <c r="H14" s="67" t="s">
        <v>287</v>
      </c>
      <c r="I14" s="67"/>
      <c r="J14" s="67"/>
      <c r="K14" s="67"/>
      <c r="L14" s="67"/>
      <c r="M14" s="67"/>
      <c r="O14" s="67" t="s">
        <v>288</v>
      </c>
      <c r="P14" s="67"/>
      <c r="Q14" s="67"/>
      <c r="R14" s="67"/>
      <c r="S14" s="67"/>
      <c r="T14" s="67"/>
      <c r="V14" s="67" t="s">
        <v>324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282</v>
      </c>
      <c r="C15" s="65" t="s">
        <v>318</v>
      </c>
      <c r="D15" s="65" t="s">
        <v>319</v>
      </c>
      <c r="E15" s="65" t="s">
        <v>320</v>
      </c>
      <c r="F15" s="65" t="s">
        <v>280</v>
      </c>
      <c r="H15" s="65"/>
      <c r="I15" s="65" t="s">
        <v>282</v>
      </c>
      <c r="J15" s="65" t="s">
        <v>318</v>
      </c>
      <c r="K15" s="65" t="s">
        <v>319</v>
      </c>
      <c r="L15" s="65" t="s">
        <v>320</v>
      </c>
      <c r="M15" s="65" t="s">
        <v>280</v>
      </c>
      <c r="O15" s="65"/>
      <c r="P15" s="65" t="s">
        <v>282</v>
      </c>
      <c r="Q15" s="65" t="s">
        <v>318</v>
      </c>
      <c r="R15" s="65" t="s">
        <v>319</v>
      </c>
      <c r="S15" s="65" t="s">
        <v>320</v>
      </c>
      <c r="T15" s="65" t="s">
        <v>280</v>
      </c>
      <c r="V15" s="65"/>
      <c r="W15" s="65" t="s">
        <v>282</v>
      </c>
      <c r="X15" s="65" t="s">
        <v>318</v>
      </c>
      <c r="Y15" s="65" t="s">
        <v>319</v>
      </c>
      <c r="Z15" s="65" t="s">
        <v>320</v>
      </c>
      <c r="AA15" s="65" t="s">
        <v>280</v>
      </c>
    </row>
    <row r="16" spans="1:27" x14ac:dyDescent="0.3">
      <c r="A16" s="65" t="s">
        <v>289</v>
      </c>
      <c r="B16" s="65">
        <v>430</v>
      </c>
      <c r="C16" s="65">
        <v>600</v>
      </c>
      <c r="D16" s="65">
        <v>0</v>
      </c>
      <c r="E16" s="65">
        <v>3000</v>
      </c>
      <c r="F16" s="65">
        <v>853.5625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35.084743000000003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6.6852539999999996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350.63222999999999</v>
      </c>
    </row>
    <row r="23" spans="1:62" x14ac:dyDescent="0.3">
      <c r="A23" s="66" t="s">
        <v>290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291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325</v>
      </c>
      <c r="P24" s="67"/>
      <c r="Q24" s="67"/>
      <c r="R24" s="67"/>
      <c r="S24" s="67"/>
      <c r="T24" s="67"/>
      <c r="V24" s="67" t="s">
        <v>293</v>
      </c>
      <c r="W24" s="67"/>
      <c r="X24" s="67"/>
      <c r="Y24" s="67"/>
      <c r="Z24" s="67"/>
      <c r="AA24" s="67"/>
      <c r="AC24" s="67" t="s">
        <v>294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326</v>
      </c>
      <c r="AR24" s="67"/>
      <c r="AS24" s="67"/>
      <c r="AT24" s="67"/>
      <c r="AU24" s="67"/>
      <c r="AV24" s="67"/>
      <c r="AX24" s="67" t="s">
        <v>296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282</v>
      </c>
      <c r="C25" s="65" t="s">
        <v>318</v>
      </c>
      <c r="D25" s="65" t="s">
        <v>319</v>
      </c>
      <c r="E25" s="65" t="s">
        <v>320</v>
      </c>
      <c r="F25" s="65" t="s">
        <v>280</v>
      </c>
      <c r="H25" s="65"/>
      <c r="I25" s="65" t="s">
        <v>282</v>
      </c>
      <c r="J25" s="65" t="s">
        <v>318</v>
      </c>
      <c r="K25" s="65" t="s">
        <v>319</v>
      </c>
      <c r="L25" s="65" t="s">
        <v>320</v>
      </c>
      <c r="M25" s="65" t="s">
        <v>280</v>
      </c>
      <c r="O25" s="65"/>
      <c r="P25" s="65" t="s">
        <v>282</v>
      </c>
      <c r="Q25" s="65" t="s">
        <v>318</v>
      </c>
      <c r="R25" s="65" t="s">
        <v>319</v>
      </c>
      <c r="S25" s="65" t="s">
        <v>320</v>
      </c>
      <c r="T25" s="65" t="s">
        <v>280</v>
      </c>
      <c r="V25" s="65"/>
      <c r="W25" s="65" t="s">
        <v>282</v>
      </c>
      <c r="X25" s="65" t="s">
        <v>318</v>
      </c>
      <c r="Y25" s="65" t="s">
        <v>319</v>
      </c>
      <c r="Z25" s="65" t="s">
        <v>320</v>
      </c>
      <c r="AA25" s="65" t="s">
        <v>280</v>
      </c>
      <c r="AC25" s="65"/>
      <c r="AD25" s="65" t="s">
        <v>282</v>
      </c>
      <c r="AE25" s="65" t="s">
        <v>318</v>
      </c>
      <c r="AF25" s="65" t="s">
        <v>319</v>
      </c>
      <c r="AG25" s="65" t="s">
        <v>320</v>
      </c>
      <c r="AH25" s="65" t="s">
        <v>280</v>
      </c>
      <c r="AJ25" s="65"/>
      <c r="AK25" s="65" t="s">
        <v>282</v>
      </c>
      <c r="AL25" s="65" t="s">
        <v>318</v>
      </c>
      <c r="AM25" s="65" t="s">
        <v>319</v>
      </c>
      <c r="AN25" s="65" t="s">
        <v>320</v>
      </c>
      <c r="AO25" s="65" t="s">
        <v>280</v>
      </c>
      <c r="AQ25" s="65"/>
      <c r="AR25" s="65" t="s">
        <v>282</v>
      </c>
      <c r="AS25" s="65" t="s">
        <v>318</v>
      </c>
      <c r="AT25" s="65" t="s">
        <v>319</v>
      </c>
      <c r="AU25" s="65" t="s">
        <v>320</v>
      </c>
      <c r="AV25" s="65" t="s">
        <v>280</v>
      </c>
      <c r="AX25" s="65"/>
      <c r="AY25" s="65" t="s">
        <v>282</v>
      </c>
      <c r="AZ25" s="65" t="s">
        <v>318</v>
      </c>
      <c r="BA25" s="65" t="s">
        <v>319</v>
      </c>
      <c r="BB25" s="65" t="s">
        <v>320</v>
      </c>
      <c r="BC25" s="65" t="s">
        <v>280</v>
      </c>
      <c r="BE25" s="65"/>
      <c r="BF25" s="65" t="s">
        <v>282</v>
      </c>
      <c r="BG25" s="65" t="s">
        <v>318</v>
      </c>
      <c r="BH25" s="65" t="s">
        <v>319</v>
      </c>
      <c r="BI25" s="65" t="s">
        <v>320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230.41739000000001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2.1642899999999998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2.0181209999999998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25.236249999999998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3.2607154999999999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684.37714000000005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25.186207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3.2296898000000001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4.4683466000000003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301</v>
      </c>
      <c r="W34" s="67"/>
      <c r="X34" s="67"/>
      <c r="Y34" s="67"/>
      <c r="Z34" s="67"/>
      <c r="AA34" s="67"/>
      <c r="AC34" s="67" t="s">
        <v>302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282</v>
      </c>
      <c r="C35" s="65" t="s">
        <v>318</v>
      </c>
      <c r="D35" s="65" t="s">
        <v>319</v>
      </c>
      <c r="E35" s="65" t="s">
        <v>320</v>
      </c>
      <c r="F35" s="65" t="s">
        <v>280</v>
      </c>
      <c r="H35" s="65"/>
      <c r="I35" s="65" t="s">
        <v>282</v>
      </c>
      <c r="J35" s="65" t="s">
        <v>318</v>
      </c>
      <c r="K35" s="65" t="s">
        <v>319</v>
      </c>
      <c r="L35" s="65" t="s">
        <v>320</v>
      </c>
      <c r="M35" s="65" t="s">
        <v>280</v>
      </c>
      <c r="O35" s="65"/>
      <c r="P35" s="65" t="s">
        <v>282</v>
      </c>
      <c r="Q35" s="65" t="s">
        <v>318</v>
      </c>
      <c r="R35" s="65" t="s">
        <v>319</v>
      </c>
      <c r="S35" s="65" t="s">
        <v>320</v>
      </c>
      <c r="T35" s="65" t="s">
        <v>280</v>
      </c>
      <c r="V35" s="65"/>
      <c r="W35" s="65" t="s">
        <v>282</v>
      </c>
      <c r="X35" s="65" t="s">
        <v>318</v>
      </c>
      <c r="Y35" s="65" t="s">
        <v>319</v>
      </c>
      <c r="Z35" s="65" t="s">
        <v>320</v>
      </c>
      <c r="AA35" s="65" t="s">
        <v>280</v>
      </c>
      <c r="AC35" s="65"/>
      <c r="AD35" s="65" t="s">
        <v>282</v>
      </c>
      <c r="AE35" s="65" t="s">
        <v>318</v>
      </c>
      <c r="AF35" s="65" t="s">
        <v>319</v>
      </c>
      <c r="AG35" s="65" t="s">
        <v>320</v>
      </c>
      <c r="AH35" s="65" t="s">
        <v>280</v>
      </c>
      <c r="AJ35" s="65"/>
      <c r="AK35" s="65" t="s">
        <v>282</v>
      </c>
      <c r="AL35" s="65" t="s">
        <v>318</v>
      </c>
      <c r="AM35" s="65" t="s">
        <v>319</v>
      </c>
      <c r="AN35" s="65" t="s">
        <v>320</v>
      </c>
      <c r="AO35" s="65" t="s">
        <v>280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1190.23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1932.675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7282.2709999999997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5159.8247000000001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342.89285000000001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174.86948000000001</v>
      </c>
    </row>
    <row r="43" spans="1:68" x14ac:dyDescent="0.3">
      <c r="A43" s="66" t="s">
        <v>303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328</v>
      </c>
      <c r="B44" s="67"/>
      <c r="C44" s="67"/>
      <c r="D44" s="67"/>
      <c r="E44" s="67"/>
      <c r="F44" s="67"/>
      <c r="H44" s="67" t="s">
        <v>329</v>
      </c>
      <c r="I44" s="67"/>
      <c r="J44" s="67"/>
      <c r="K44" s="67"/>
      <c r="L44" s="67"/>
      <c r="M44" s="67"/>
      <c r="O44" s="67" t="s">
        <v>304</v>
      </c>
      <c r="P44" s="67"/>
      <c r="Q44" s="67"/>
      <c r="R44" s="67"/>
      <c r="S44" s="67"/>
      <c r="T44" s="67"/>
      <c r="V44" s="67" t="s">
        <v>305</v>
      </c>
      <c r="W44" s="67"/>
      <c r="X44" s="67"/>
      <c r="Y44" s="67"/>
      <c r="Z44" s="67"/>
      <c r="AA44" s="67"/>
      <c r="AC44" s="67" t="s">
        <v>330</v>
      </c>
      <c r="AD44" s="67"/>
      <c r="AE44" s="67"/>
      <c r="AF44" s="67"/>
      <c r="AG44" s="67"/>
      <c r="AH44" s="67"/>
      <c r="AJ44" s="67" t="s">
        <v>306</v>
      </c>
      <c r="AK44" s="67"/>
      <c r="AL44" s="67"/>
      <c r="AM44" s="67"/>
      <c r="AN44" s="67"/>
      <c r="AO44" s="67"/>
      <c r="AQ44" s="67" t="s">
        <v>307</v>
      </c>
      <c r="AR44" s="67"/>
      <c r="AS44" s="67"/>
      <c r="AT44" s="67"/>
      <c r="AU44" s="67"/>
      <c r="AV44" s="67"/>
      <c r="AX44" s="67" t="s">
        <v>308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282</v>
      </c>
      <c r="C45" s="65" t="s">
        <v>318</v>
      </c>
      <c r="D45" s="65" t="s">
        <v>319</v>
      </c>
      <c r="E45" s="65" t="s">
        <v>320</v>
      </c>
      <c r="F45" s="65" t="s">
        <v>280</v>
      </c>
      <c r="H45" s="65"/>
      <c r="I45" s="65" t="s">
        <v>282</v>
      </c>
      <c r="J45" s="65" t="s">
        <v>318</v>
      </c>
      <c r="K45" s="65" t="s">
        <v>319</v>
      </c>
      <c r="L45" s="65" t="s">
        <v>320</v>
      </c>
      <c r="M45" s="65" t="s">
        <v>280</v>
      </c>
      <c r="O45" s="65"/>
      <c r="P45" s="65" t="s">
        <v>282</v>
      </c>
      <c r="Q45" s="65" t="s">
        <v>318</v>
      </c>
      <c r="R45" s="65" t="s">
        <v>319</v>
      </c>
      <c r="S45" s="65" t="s">
        <v>320</v>
      </c>
      <c r="T45" s="65" t="s">
        <v>280</v>
      </c>
      <c r="V45" s="65"/>
      <c r="W45" s="65" t="s">
        <v>282</v>
      </c>
      <c r="X45" s="65" t="s">
        <v>318</v>
      </c>
      <c r="Y45" s="65" t="s">
        <v>319</v>
      </c>
      <c r="Z45" s="65" t="s">
        <v>320</v>
      </c>
      <c r="AA45" s="65" t="s">
        <v>280</v>
      </c>
      <c r="AC45" s="65"/>
      <c r="AD45" s="65" t="s">
        <v>282</v>
      </c>
      <c r="AE45" s="65" t="s">
        <v>318</v>
      </c>
      <c r="AF45" s="65" t="s">
        <v>319</v>
      </c>
      <c r="AG45" s="65" t="s">
        <v>320</v>
      </c>
      <c r="AH45" s="65" t="s">
        <v>280</v>
      </c>
      <c r="AJ45" s="65"/>
      <c r="AK45" s="65" t="s">
        <v>282</v>
      </c>
      <c r="AL45" s="65" t="s">
        <v>318</v>
      </c>
      <c r="AM45" s="65" t="s">
        <v>319</v>
      </c>
      <c r="AN45" s="65" t="s">
        <v>320</v>
      </c>
      <c r="AO45" s="65" t="s">
        <v>280</v>
      </c>
      <c r="AQ45" s="65"/>
      <c r="AR45" s="65" t="s">
        <v>282</v>
      </c>
      <c r="AS45" s="65" t="s">
        <v>318</v>
      </c>
      <c r="AT45" s="65" t="s">
        <v>319</v>
      </c>
      <c r="AU45" s="65" t="s">
        <v>320</v>
      </c>
      <c r="AV45" s="65" t="s">
        <v>280</v>
      </c>
      <c r="AX45" s="65"/>
      <c r="AY45" s="65" t="s">
        <v>282</v>
      </c>
      <c r="AZ45" s="65" t="s">
        <v>318</v>
      </c>
      <c r="BA45" s="65" t="s">
        <v>319</v>
      </c>
      <c r="BB45" s="65" t="s">
        <v>320</v>
      </c>
      <c r="BC45" s="65" t="s">
        <v>280</v>
      </c>
      <c r="BE45" s="65"/>
      <c r="BF45" s="65" t="s">
        <v>282</v>
      </c>
      <c r="BG45" s="65" t="s">
        <v>318</v>
      </c>
      <c r="BH45" s="65" t="s">
        <v>319</v>
      </c>
      <c r="BI45" s="65" t="s">
        <v>320</v>
      </c>
      <c r="BJ45" s="65" t="s">
        <v>280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23.513845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14.996207999999999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879.00660000000005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2.8956409999999998E-2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4.5969040000000003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395.38515999999998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120.36897</v>
      </c>
      <c r="AX46" s="65" t="s">
        <v>309</v>
      </c>
      <c r="AY46" s="65"/>
      <c r="AZ46" s="65"/>
      <c r="BA46" s="65"/>
      <c r="BB46" s="65"/>
      <c r="BC46" s="65"/>
      <c r="BE46" s="65" t="s">
        <v>333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9" sqref="A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63</v>
      </c>
      <c r="E2" s="61">
        <v>2591.7539999999999</v>
      </c>
      <c r="F2" s="61">
        <v>403.19979999999998</v>
      </c>
      <c r="G2" s="61">
        <v>63.376007000000001</v>
      </c>
      <c r="H2" s="61">
        <v>33.539185000000003</v>
      </c>
      <c r="I2" s="61">
        <v>29.836822999999999</v>
      </c>
      <c r="J2" s="61">
        <v>102.30289</v>
      </c>
      <c r="K2" s="61">
        <v>43.334732000000002</v>
      </c>
      <c r="L2" s="61">
        <v>58.968159999999997</v>
      </c>
      <c r="M2" s="61">
        <v>32.107005999999998</v>
      </c>
      <c r="N2" s="61">
        <v>3.3003255999999999</v>
      </c>
      <c r="O2" s="61">
        <v>17.466964999999998</v>
      </c>
      <c r="P2" s="61">
        <v>1479.8359</v>
      </c>
      <c r="Q2" s="61">
        <v>37.520004</v>
      </c>
      <c r="R2" s="61">
        <v>853.5625</v>
      </c>
      <c r="S2" s="61">
        <v>204.96549999999999</v>
      </c>
      <c r="T2" s="61">
        <v>7783.1616000000004</v>
      </c>
      <c r="U2" s="61">
        <v>6.6852539999999996</v>
      </c>
      <c r="V2" s="61">
        <v>35.084743000000003</v>
      </c>
      <c r="W2" s="61">
        <v>350.63222999999999</v>
      </c>
      <c r="X2" s="61">
        <v>230.41739000000001</v>
      </c>
      <c r="Y2" s="61">
        <v>2.1642899999999998</v>
      </c>
      <c r="Z2" s="61">
        <v>2.0181209999999998</v>
      </c>
      <c r="AA2" s="61">
        <v>25.236249999999998</v>
      </c>
      <c r="AB2" s="61">
        <v>3.2607154999999999</v>
      </c>
      <c r="AC2" s="61">
        <v>684.37714000000005</v>
      </c>
      <c r="AD2" s="61">
        <v>25.186207</v>
      </c>
      <c r="AE2" s="61">
        <v>3.2296898000000001</v>
      </c>
      <c r="AF2" s="61">
        <v>4.4683466000000003</v>
      </c>
      <c r="AG2" s="61">
        <v>1190.23</v>
      </c>
      <c r="AH2" s="61">
        <v>467.64890000000003</v>
      </c>
      <c r="AI2" s="61">
        <v>722.58109999999999</v>
      </c>
      <c r="AJ2" s="61">
        <v>1932.675</v>
      </c>
      <c r="AK2" s="61">
        <v>7282.2709999999997</v>
      </c>
      <c r="AL2" s="61">
        <v>342.89285000000001</v>
      </c>
      <c r="AM2" s="61">
        <v>5159.8247000000001</v>
      </c>
      <c r="AN2" s="61">
        <v>174.86948000000001</v>
      </c>
      <c r="AO2" s="61">
        <v>23.513845</v>
      </c>
      <c r="AP2" s="61">
        <v>16.520664</v>
      </c>
      <c r="AQ2" s="61">
        <v>6.9931817000000001</v>
      </c>
      <c r="AR2" s="61">
        <v>14.996207999999999</v>
      </c>
      <c r="AS2" s="61">
        <v>879.00660000000005</v>
      </c>
      <c r="AT2" s="61">
        <v>2.8956409999999998E-2</v>
      </c>
      <c r="AU2" s="61">
        <v>4.5969040000000003</v>
      </c>
      <c r="AV2" s="61">
        <v>395.38515999999998</v>
      </c>
      <c r="AW2" s="61">
        <v>120.36897</v>
      </c>
      <c r="AX2" s="61">
        <v>0.29754454000000002</v>
      </c>
      <c r="AY2" s="61">
        <v>1.5532144000000001</v>
      </c>
      <c r="AZ2" s="61">
        <v>355.01898</v>
      </c>
      <c r="BA2" s="61">
        <v>65.784530000000004</v>
      </c>
      <c r="BB2" s="61">
        <v>19.983992000000001</v>
      </c>
      <c r="BC2" s="61">
        <v>21.995408999999999</v>
      </c>
      <c r="BD2" s="61">
        <v>23.784824</v>
      </c>
      <c r="BE2" s="61">
        <v>1.2850973999999999</v>
      </c>
      <c r="BF2" s="61">
        <v>7.2226834000000002</v>
      </c>
      <c r="BG2" s="61">
        <v>1.3877448000000001E-2</v>
      </c>
      <c r="BH2" s="61">
        <v>6.8190180000000003E-2</v>
      </c>
      <c r="BI2" s="61">
        <v>5.043682E-2</v>
      </c>
      <c r="BJ2" s="61">
        <v>0.16616707</v>
      </c>
      <c r="BK2" s="61">
        <v>1.067496E-3</v>
      </c>
      <c r="BL2" s="61">
        <v>0.37613764</v>
      </c>
      <c r="BM2" s="61">
        <v>3.9260283</v>
      </c>
      <c r="BN2" s="61">
        <v>0.85883359999999997</v>
      </c>
      <c r="BO2" s="61">
        <v>52.799619999999997</v>
      </c>
      <c r="BP2" s="61">
        <v>9.2098060000000004</v>
      </c>
      <c r="BQ2" s="61">
        <v>16.413692000000001</v>
      </c>
      <c r="BR2" s="61">
        <v>60.599894999999997</v>
      </c>
      <c r="BS2" s="61">
        <v>34.935769999999998</v>
      </c>
      <c r="BT2" s="61">
        <v>10.208652499999999</v>
      </c>
      <c r="BU2" s="61">
        <v>0.20820293000000001</v>
      </c>
      <c r="BV2" s="61">
        <v>8.6117120000000005E-2</v>
      </c>
      <c r="BW2" s="61">
        <v>0.70165896000000005</v>
      </c>
      <c r="BX2" s="61">
        <v>1.3821433000000001</v>
      </c>
      <c r="BY2" s="61">
        <v>0.16192265</v>
      </c>
      <c r="BZ2" s="61">
        <v>4.2737766999999998E-4</v>
      </c>
      <c r="CA2" s="61">
        <v>0.81696930000000001</v>
      </c>
      <c r="CB2" s="61">
        <v>5.7901673000000001E-2</v>
      </c>
      <c r="CC2" s="61">
        <v>0.20618408999999999</v>
      </c>
      <c r="CD2" s="61">
        <v>2.4824860000000002</v>
      </c>
      <c r="CE2" s="61">
        <v>7.8302350000000007E-2</v>
      </c>
      <c r="CF2" s="61">
        <v>0.34743479999999999</v>
      </c>
      <c r="CG2" s="61">
        <v>0</v>
      </c>
      <c r="CH2" s="61">
        <v>4.1333902999999998E-2</v>
      </c>
      <c r="CI2" s="61">
        <v>6.3705669999999997E-3</v>
      </c>
      <c r="CJ2" s="61">
        <v>5.3622766000000004</v>
      </c>
      <c r="CK2" s="61">
        <v>1.50199225E-2</v>
      </c>
      <c r="CL2" s="61">
        <v>1.8034542</v>
      </c>
      <c r="CM2" s="61">
        <v>3.3108504000000001</v>
      </c>
      <c r="CN2" s="61">
        <v>3707.5007000000001</v>
      </c>
      <c r="CO2" s="61">
        <v>6622.0316999999995</v>
      </c>
      <c r="CP2" s="61">
        <v>4686.1606000000002</v>
      </c>
      <c r="CQ2" s="61">
        <v>1604.8993</v>
      </c>
      <c r="CR2" s="61">
        <v>753.51089999999999</v>
      </c>
      <c r="CS2" s="61">
        <v>574.02809999999999</v>
      </c>
      <c r="CT2" s="61">
        <v>3640.5592999999999</v>
      </c>
      <c r="CU2" s="61">
        <v>2606.8957999999998</v>
      </c>
      <c r="CV2" s="61">
        <v>1759.7239</v>
      </c>
      <c r="CW2" s="61">
        <v>2913.4312</v>
      </c>
      <c r="CX2" s="61">
        <v>801.74854000000005</v>
      </c>
      <c r="CY2" s="61">
        <v>4439.1120000000001</v>
      </c>
      <c r="CZ2" s="61">
        <v>2242.9409999999998</v>
      </c>
      <c r="DA2" s="61">
        <v>5676.2245999999996</v>
      </c>
      <c r="DB2" s="61">
        <v>4902.9970000000003</v>
      </c>
      <c r="DC2" s="61">
        <v>8022.8760000000002</v>
      </c>
      <c r="DD2" s="61">
        <v>13279.771000000001</v>
      </c>
      <c r="DE2" s="61">
        <v>2990.3744999999999</v>
      </c>
      <c r="DF2" s="61">
        <v>5210.049</v>
      </c>
      <c r="DG2" s="61">
        <v>3151.8706000000002</v>
      </c>
      <c r="DH2" s="61">
        <v>326.66144000000003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65.784530000000004</v>
      </c>
      <c r="B6">
        <f>BB2</f>
        <v>19.983992000000001</v>
      </c>
      <c r="C6">
        <f>BC2</f>
        <v>21.995408999999999</v>
      </c>
      <c r="D6">
        <f>BD2</f>
        <v>23.784824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20788</v>
      </c>
      <c r="C2" s="56">
        <f ca="1">YEAR(TODAY())-YEAR(B2)+IF(TODAY()&gt;=DATE(YEAR(TODAY()),MONTH(B2),DAY(B2)),0,-1)</f>
        <v>63</v>
      </c>
      <c r="E2" s="52">
        <v>157.9</v>
      </c>
      <c r="F2" s="53" t="s">
        <v>39</v>
      </c>
      <c r="G2" s="52">
        <v>76.7</v>
      </c>
      <c r="H2" s="51" t="s">
        <v>41</v>
      </c>
      <c r="I2" s="72">
        <f>ROUND(G3/E3^2,1)</f>
        <v>30.8</v>
      </c>
    </row>
    <row r="3" spans="1:9" x14ac:dyDescent="0.3">
      <c r="E3" s="51">
        <f>E2/100</f>
        <v>1.579</v>
      </c>
      <c r="F3" s="51" t="s">
        <v>40</v>
      </c>
      <c r="G3" s="51">
        <f>G2</f>
        <v>76.7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오금일, ID : H1900279)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07월 10일 16:01:14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5" zoomScaleNormal="100" zoomScaleSheetLayoutView="100" zoomScalePageLayoutView="10" workbookViewId="0">
      <selection activeCell="AA20" sqref="AA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310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44018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157.9</v>
      </c>
      <c r="L12" s="124"/>
      <c r="M12" s="117">
        <f>'개인정보 및 신체계측 입력'!G2</f>
        <v>76.7</v>
      </c>
      <c r="N12" s="118"/>
      <c r="O12" s="113" t="s">
        <v>271</v>
      </c>
      <c r="P12" s="107"/>
      <c r="Q12" s="90">
        <f>'개인정보 및 신체계측 입력'!I2</f>
        <v>30.8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오금일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70.876000000000005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11.141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17.983000000000001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12.5</v>
      </c>
      <c r="L72" s="36" t="s">
        <v>53</v>
      </c>
      <c r="M72" s="36">
        <f>ROUND('DRIs DATA'!K8,1)</f>
        <v>5.5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113.81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292.37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230.42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217.38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148.78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485.48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235.14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2020-07-15T05:44:17Z</cp:lastPrinted>
  <dcterms:created xsi:type="dcterms:W3CDTF">2015-06-13T08:19:18Z</dcterms:created>
  <dcterms:modified xsi:type="dcterms:W3CDTF">2020-07-15T05:47:20Z</dcterms:modified>
</cp:coreProperties>
</file>