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<sst xmlns="http://schemas.openxmlformats.org/spreadsheetml/2006/main" count="692" uniqueCount="355">
  <si>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</si>
  <si>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</si>
  <si>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</si>
  <si>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</si>
  <si>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</si>
  <si>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</si>
  <si>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</si>
  <si>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</si>
  <si>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</si>
  <si>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</si>
  <si>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</si>
  <si>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</si>
  <si>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</si>
  <si>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</si>
  <si>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</si>
  <si>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</si>
  <si>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</si>
  <si>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</si>
  <si>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</si>
  <si>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</si>
  <si>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</si>
  <si>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</si>
  <si>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</si>
  <si>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</si>
  <si>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</si>
  <si>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</si>
  <si>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</si>
  <si>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</si>
  <si>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</si>
  <si>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</si>
  <si>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</si>
  <si>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</si>
  <si>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</si>
  <si>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</si>
  <si>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</si>
  <si>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</si>
  <si>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</si>
  <si>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</si>
  <si>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</si>
  <si>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</si>
  <si>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</si>
  <si>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</si>
  <si>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</si>
  <si>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</si>
  <si>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</si>
  <si>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</si>
  <si>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</si>
  <si>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</si>
  <si>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</si>
  <si>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</si>
  <si>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</si>
  <si>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</si>
  <si>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</si>
  <si>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</si>
  <si>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</si>
  <si>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</si>
  <si>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</si>
  <si>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</si>
  <si>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</si>
  <si>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</si>
  <si>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</si>
  <si>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</si>
  <si>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</si>
  <si>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</si>
  <si>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</si>
  <si>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</si>
  <si>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</si>
  <si>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</si>
  <si>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</si>
  <si>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</si>
  <si>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</si>
  <si>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</si>
  <si>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</si>
  <si>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</si>
  <si>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</si>
  <si>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</si>
  <si>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</si>
  <si>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</si>
  <si>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</si>
  <si>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</si>
  <si>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</si>
  <si>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</si>
  <si>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</si>
  <si>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</si>
  <si>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</si>
  <si>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</si>
  <si>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</si>
  <si>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</si>
  <si>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</si>
  <si>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</si>
  <si>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</si>
  <si>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</si>
  <si>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</si>
  <si>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</si>
  <si>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</si>
  <si>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</si>
  <si>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</si>
  <si>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</si>
  <si>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</si>
  <si>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</si>
  <si>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</si>
  <si>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</si>
  <si>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</si>
  <si>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</si>
  <si>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</si>
  <si>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</si>
  <si>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</si>
  <si>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</si>
  <si>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</si>
  <si>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</si>
  <si>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</si>
  <si>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</si>
  <si>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</si>
  <si>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</si>
  <si>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</si>
  <si>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</si>
  <si>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</si>
  <si>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</si>
  <si>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</si>
  <si>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</si>
  <si>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</si>
  <si>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</si>
  <si>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</si>
  <si>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</si>
  <si>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</si>
  <si>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</si>
  <si>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</si>
  <si>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</si>
  <si>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</si>
  <si>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</si>
  <si>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</si>
  <si>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</si>
  <si>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</si>
  <si>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</si>
  <si>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</si>
  <si>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</si>
  <si>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</si>
  <si>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</si>
  <si>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</si>
  <si>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</si>
  <si>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</si>
  <si>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</si>
  <si>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</si>
  <si>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</si>
  <si>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</si>
  <si>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</si>
  <si>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</si>
  <si>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</si>
  <si>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</si>
  <si>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</si>
  <si>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</si>
  <si>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</si>
  <si>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</si>
  <si>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</si>
  <si>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</si>
  <si>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</si>
  <si>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</si>
  <si>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</si>
  <si>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</si>
  <si>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</si>
  <si>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</si>
  <si>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</si>
  <si>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</si>
  <si>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</si>
  <si>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</si>
  <si>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</si>
  <si>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</si>
  <si>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</si>
  <si>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</si>
  <si>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</si>
  <si>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</si>
  <si>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</si>
  <si>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</si>
  <si>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</si>
  <si>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</si>
  <si>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</si>
  <si>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</si>
  <si>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</si>
  <si>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</si>
  <si>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</si>
  <si>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</si>
  <si>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</si>
  <si>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</si>
  <si>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</si>
  <si>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</si>
  <si>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</si>
  <si>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</si>
  <si>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</si>
  <si>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</si>
  <si>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</si>
  <si>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</si>
  <si>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</si>
  <si>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</si>
  <si>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</si>
  <si>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</si>
  <si>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</si>
  <si>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</si>
  <si>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</si>
  <si>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</si>
  <si>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</si>
  <si>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</si>
  <si>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</si>
  <si>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</si>
  <si>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</si>
  <si>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</si>
  <si>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</si>
  <si>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</si>
  <si>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</si>
  <si>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</si>
  <si>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</si>
  <si>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</si>
  <si>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</si>
  <si>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</si>
  <si>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</si>
  <si>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</si>
  <si>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</si>
  <si>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</si>
  <si>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</si>
  <si>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</si>
  <si>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</si>
  <si>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</si>
  <si>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</si>
  <si>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</si>
  <si>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</si>
  <si>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</si>
  <si>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</si>
  <si>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</si>
  <si>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</si>
  <si>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</si>
  <si>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</si>
  <si>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</si>
  <si>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</si>
  <si>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</si>
  <si>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</si>
  <si>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</si>
  <si>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</si>
  <si>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</si>
  <si>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</si>
  <si>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</si>
  <si>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</si>
  <si>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</si>
  <si>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</si>
  <si>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</si>
  <si>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</si>
  <si>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</si>
  <si>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</si>
  <si>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</si>
  <si>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</si>
  <si>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</si>
  <si>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</si>
  <si>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</si>
  <si>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</si>
  <si>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</si>
  <si>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</si>
  <si>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</si>
  <si>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</si>
  <si>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</si>
  <si>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</si>
  <si>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</si>
  <si>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</si>
  <si>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</si>
  <si>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</si>
  <si>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</si>
  <si>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</si>
  <si>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</si>
  <si>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</si>
  <si>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</si>
  <si>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</si>
  <si>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</si>
  <si>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</si>
  <si>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</si>
  <si>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</si>
  <si>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</si>
  <si>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</si>
  <si>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</si>
  <si>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</si>
  <si>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</si>
  <si>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</si>
  <si>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</si>
  <si>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</si>
  <si>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</si>
  <si>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</si>
  <si>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</si>
  <si>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</si>
  <si>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</si>
  <si>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</si>
  <si>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</si>
  <si>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</si>
  <si>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</si>
  <si>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</si>
  <si>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</si>
  <si>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</si>
  <si>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</si>
  <si>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</si>
  <si>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</si>
  <si>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</si>
  <si>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</si>
  <si>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</si>
  <si>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</si>
  <si>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</si>
  <si>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</si>
  <si>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</si>
  <si>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</si>
  <si>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</si>
  <si>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</si>
  <si>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</si>
  <si>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</si>
  <si>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</si>
  <si>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</si>
  <si>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</si>
  <si>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</si>
  <si>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</si>
  <si>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</si>
  <si>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</si>
  <si>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장병숙, ID : H1900282)</t>
  </si>
  <si>
    <t>2020년 07월 16일 14:39:13</t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</si>
  <si>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</si>
  <si>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</si>
  <si>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</si>
  <si>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</si>
  <si>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</si>
  <si>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</si>
  <si>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</si>
  <si>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</si>
  <si>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</si>
  <si>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</si>
  <si>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</si>
  <si>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비타민E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</si>
  <si>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</si>
  <si>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</si>
  <si>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</si>
  <si>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</si>
  <si>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</si>
  <si>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</si>
  <si>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</si>
  <si>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</si>
  <si>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</si>
  <si>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</si>
  <si>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</si>
  <si>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</si>
  <si>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</si>
  <si>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</si>
  <si>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</si>
  <si>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</si>
  <si>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</si>
  <si>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</si>
  <si>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</si>
  <si>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</si>
  <si>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</si>
  <si>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</si>
  <si>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구리(ug/일)</t>
    <phoneticPr fontId="1" type="noConversion"/>
  </si>
  <si>
    <t>크롬(ug/일)</t>
    <phoneticPr fontId="1" type="noConversion"/>
  </si>
  <si>
    <t>H1900282</t>
  </si>
  <si>
    <t>장병숙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</si>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</sst>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40.627566999999999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913720"/>
        <c:axId val="585915288"/>
      </c:barChart>
      <c:catAx>
        <c:axId val="5859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915288"/>
        <c:crosses val="autoZero"/>
        <c:auto val="1"/>
        <c:lblAlgn val="ctr"/>
        <c:lblOffset val="100"/>
        <c:noMultiLvlLbl val="0"/>
      </c:catAx>
      <c:valAx>
        <c:axId val="5859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91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1.7188452000000001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8056"/>
        <c:axId val="584135704"/>
      </c:barChart>
      <c:catAx>
        <c:axId val="58413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5704"/>
        <c:crosses val="autoZero"/>
        <c:auto val="1"/>
        <c:lblAlgn val="ctr"/>
        <c:lblOffset val="100"/>
        <c:noMultiLvlLbl val="0"/>
      </c:catAx>
      <c:valAx>
        <c:axId val="58413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7.6373920000000002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6096"/>
        <c:axId val="584137272"/>
      </c:barChart>
      <c:catAx>
        <c:axId val="5841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7272"/>
        <c:crosses val="autoZero"/>
        <c:auto val="1"/>
        <c:lblAlgn val="ctr"/>
        <c:lblOffset val="100"/>
        <c:noMultiLvlLbl val="0"/>
      </c:catAx>
      <c:valAx>
        <c:axId val="58413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766.13775999999996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4136"/>
        <c:axId val="584131784"/>
      </c:barChart>
      <c:catAx>
        <c:axId val="5841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1784"/>
        <c:crosses val="autoZero"/>
        <c:auto val="1"/>
        <c:lblAlgn val="ctr"/>
        <c:lblOffset val="100"/>
        <c:noMultiLvlLbl val="0"/>
      </c:catAx>
      <c:valAx>
        <c:axId val="58413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3345.6062000000002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3352"/>
        <c:axId val="584136488"/>
      </c:barChart>
      <c:catAx>
        <c:axId val="58413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6488"/>
        <c:crosses val="autoZero"/>
        <c:auto val="1"/>
        <c:lblAlgn val="ctr"/>
        <c:lblOffset val="100"/>
        <c:noMultiLvlLbl val="0"/>
      </c:catAx>
      <c:valAx>
        <c:axId val="58413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92.769419999999997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8448"/>
        <c:axId val="584132176"/>
      </c:barChart>
      <c:catAx>
        <c:axId val="58413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2176"/>
        <c:crosses val="autoZero"/>
        <c:auto val="1"/>
        <c:lblAlgn val="ctr"/>
        <c:lblOffset val="100"/>
        <c:noMultiLvlLbl val="0"/>
      </c:catAx>
      <c:valAx>
        <c:axId val="58413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94.335976000000002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2568"/>
        <c:axId val="584139232"/>
      </c:barChart>
      <c:catAx>
        <c:axId val="58413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9232"/>
        <c:crosses val="autoZero"/>
        <c:auto val="1"/>
        <c:lblAlgn val="ctr"/>
        <c:lblOffset val="100"/>
        <c:noMultiLvlLbl val="0"/>
      </c:catAx>
      <c:valAx>
        <c:axId val="58413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7.8957075999999997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4920"/>
        <c:axId val="584135312"/>
      </c:barChart>
      <c:catAx>
        <c:axId val="5841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5312"/>
        <c:crosses val="autoZero"/>
        <c:auto val="1"/>
        <c:lblAlgn val="ctr"/>
        <c:lblOffset val="100"/>
        <c:noMultiLvlLbl val="0"/>
      </c:catAx>
      <c:valAx>
        <c:axId val="58413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2014.1831999999999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898352"/>
        <c:axId val="582899920"/>
      </c:barChart>
      <c:catAx>
        <c:axId val="58289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899920"/>
        <c:crosses val="autoZero"/>
        <c:auto val="1"/>
        <c:lblAlgn val="ctr"/>
        <c:lblOffset val="100"/>
        <c:noMultiLvlLbl val="0"/>
      </c:catAx>
      <c:valAx>
        <c:axId val="582899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0.27570732999999997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895608"/>
        <c:axId val="582900312"/>
      </c:barChart>
      <c:catAx>
        <c:axId val="58289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900312"/>
        <c:crosses val="autoZero"/>
        <c:auto val="1"/>
        <c:lblAlgn val="ctr"/>
        <c:lblOffset val="100"/>
        <c:noMultiLvlLbl val="0"/>
      </c:catAx>
      <c:valAx>
        <c:axId val="58290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2.7881703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894824"/>
        <c:axId val="582897960"/>
      </c:barChart>
      <c:catAx>
        <c:axId val="58289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897960"/>
        <c:crosses val="autoZero"/>
        <c:auto val="1"/>
        <c:lblAlgn val="ctr"/>
        <c:lblOffset val="100"/>
        <c:noMultiLvlLbl val="0"/>
      </c:catAx>
      <c:valAx>
        <c:axId val="582897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26.238398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44544"/>
        <c:axId val="534642976"/>
      </c:barChart>
      <c:catAx>
        <c:axId val="5346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42976"/>
        <c:crosses val="autoZero"/>
        <c:auto val="1"/>
        <c:lblAlgn val="ctr"/>
        <c:lblOffset val="100"/>
        <c:noMultiLvlLbl val="0"/>
      </c:catAx>
      <c:valAx>
        <c:axId val="53464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4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110.036804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897176"/>
        <c:axId val="582900704"/>
      </c:barChart>
      <c:catAx>
        <c:axId val="58289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900704"/>
        <c:crosses val="autoZero"/>
        <c:auto val="1"/>
        <c:lblAlgn val="ctr"/>
        <c:lblOffset val="100"/>
        <c:noMultiLvlLbl val="0"/>
      </c:catAx>
      <c:valAx>
        <c:axId val="58290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46.222045999999999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898744"/>
        <c:axId val="582893648"/>
      </c:barChart>
      <c:catAx>
        <c:axId val="58289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893648"/>
        <c:crosses val="autoZero"/>
        <c:auto val="1"/>
        <c:lblAlgn val="ctr"/>
        <c:lblOffset val="100"/>
        <c:noMultiLvlLbl val="0"/>
      </c:catAx>
      <c:valAx>
        <c:axId val="58289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13.169</c:v>
                </c:pt>
                <c:pt idx="1">
                  <c:v>9.298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2894040"/>
        <c:axId val="582896000"/>
      </c:barChart>
      <c:catAx>
        <c:axId val="58289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896000"/>
        <c:crosses val="autoZero"/>
        <c:auto val="1"/>
        <c:lblAlgn val="ctr"/>
        <c:lblOffset val="100"/>
        <c:noMultiLvlLbl val="0"/>
      </c:catAx>
      <c:valAx>
        <c:axId val="58289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89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4.081054</c:v>
                </c:pt>
                <c:pt idx="1">
                  <c:v>4.6766779999999999</c:v>
                </c:pt>
                <c:pt idx="2">
                  <c:v>4.8809633000000003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537.08203000000003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8424"/>
        <c:axId val="580802344"/>
      </c:barChart>
      <c:catAx>
        <c:axId val="5807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02344"/>
        <c:crosses val="autoZero"/>
        <c:auto val="1"/>
        <c:lblAlgn val="ctr"/>
        <c:lblOffset val="100"/>
        <c:noMultiLvlLbl val="0"/>
      </c:catAx>
      <c:valAx>
        <c:axId val="58080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13.897994000000001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7640"/>
        <c:axId val="580800776"/>
      </c:barChart>
      <c:catAx>
        <c:axId val="58079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00776"/>
        <c:crosses val="autoZero"/>
        <c:auto val="1"/>
        <c:lblAlgn val="ctr"/>
        <c:lblOffset val="100"/>
        <c:noMultiLvlLbl val="0"/>
      </c:catAx>
      <c:valAx>
        <c:axId val="58080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83.257999999999996</c:v>
                </c:pt>
                <c:pt idx="1">
                  <c:v>5.1609999999999996</c:v>
                </c:pt>
                <c:pt idx="2">
                  <c:v>11.581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796856"/>
        <c:axId val="580801560"/>
      </c:barChart>
      <c:catAx>
        <c:axId val="58079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01560"/>
        <c:crosses val="autoZero"/>
        <c:auto val="1"/>
        <c:lblAlgn val="ctr"/>
        <c:lblOffset val="100"/>
        <c:noMultiLvlLbl val="0"/>
      </c:catAx>
      <c:valAx>
        <c:axId val="5808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1456.7935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02736"/>
        <c:axId val="580796464"/>
      </c:barChart>
      <c:catAx>
        <c:axId val="58080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6464"/>
        <c:crosses val="autoZero"/>
        <c:auto val="1"/>
        <c:lblAlgn val="ctr"/>
        <c:lblOffset val="100"/>
        <c:noMultiLvlLbl val="0"/>
      </c:catAx>
      <c:valAx>
        <c:axId val="58079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0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191.78531000000001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9992"/>
        <c:axId val="580799600"/>
      </c:barChart>
      <c:catAx>
        <c:axId val="58079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9600"/>
        <c:crosses val="autoZero"/>
        <c:auto val="1"/>
        <c:lblAlgn val="ctr"/>
        <c:lblOffset val="100"/>
        <c:noMultiLvlLbl val="0"/>
      </c:catAx>
      <c:valAx>
        <c:axId val="58079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296.51693999999998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01168"/>
        <c:axId val="580801952"/>
      </c:barChart>
      <c:catAx>
        <c:axId val="5808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01952"/>
        <c:crosses val="autoZero"/>
        <c:auto val="1"/>
        <c:lblAlgn val="ctr"/>
        <c:lblOffset val="100"/>
        <c:noMultiLvlLbl val="0"/>
      </c:catAx>
      <c:valAx>
        <c:axId val="58080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0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1.2498407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45328"/>
        <c:axId val="534640232"/>
      </c:barChart>
      <c:catAx>
        <c:axId val="53464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40232"/>
        <c:crosses val="autoZero"/>
        <c:auto val="1"/>
        <c:lblAlgn val="ctr"/>
        <c:lblOffset val="100"/>
        <c:noMultiLvlLbl val="0"/>
      </c:catAx>
      <c:valAx>
        <c:axId val="53464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4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5098.3829999999998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803520"/>
        <c:axId val="580796072"/>
      </c:barChart>
      <c:catAx>
        <c:axId val="5808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6072"/>
        <c:crosses val="autoZero"/>
        <c:auto val="1"/>
        <c:lblAlgn val="ctr"/>
        <c:lblOffset val="100"/>
        <c:noMultiLvlLbl val="0"/>
      </c:catAx>
      <c:valAx>
        <c:axId val="58079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8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11.797995999999999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04864"/>
        <c:axId val="580710352"/>
      </c:barChart>
      <c:catAx>
        <c:axId val="5807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10352"/>
        <c:crosses val="autoZero"/>
        <c:auto val="1"/>
        <c:lblAlgn val="ctr"/>
        <c:lblOffset val="100"/>
        <c:noMultiLvlLbl val="0"/>
      </c:catAx>
      <c:valAx>
        <c:axId val="58071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1.4263858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05256"/>
        <c:axId val="580706432"/>
      </c:barChart>
      <c:catAx>
        <c:axId val="58070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06432"/>
        <c:crosses val="autoZero"/>
        <c:auto val="1"/>
        <c:lblAlgn val="ctr"/>
        <c:lblOffset val="100"/>
        <c:noMultiLvlLbl val="0"/>
      </c:catAx>
      <c:valAx>
        <c:axId val="58070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0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206.73666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39448"/>
        <c:axId val="534640624"/>
      </c:barChart>
      <c:catAx>
        <c:axId val="53463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40624"/>
        <c:crosses val="autoZero"/>
        <c:auto val="1"/>
        <c:lblAlgn val="ctr"/>
        <c:lblOffset val="100"/>
        <c:noMultiLvlLbl val="0"/>
      </c:catAx>
      <c:valAx>
        <c:axId val="53464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3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0.89496500000000001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43760"/>
        <c:axId val="534643368"/>
      </c:barChart>
      <c:catAx>
        <c:axId val="53464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43368"/>
        <c:crosses val="autoZero"/>
        <c:auto val="1"/>
        <c:lblAlgn val="ctr"/>
        <c:lblOffset val="100"/>
        <c:noMultiLvlLbl val="0"/>
      </c:catAx>
      <c:valAx>
        <c:axId val="53464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4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13.215277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44936"/>
        <c:axId val="534638664"/>
      </c:barChart>
      <c:catAx>
        <c:axId val="53464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38664"/>
        <c:crosses val="autoZero"/>
        <c:auto val="1"/>
        <c:lblAlgn val="ctr"/>
        <c:lblOffset val="100"/>
        <c:noMultiLvlLbl val="0"/>
      </c:catAx>
      <c:valAx>
        <c:axId val="53463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1.4263858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466040"/>
        <c:axId val="217468784"/>
      </c:barChart>
      <c:catAx>
        <c:axId val="21746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468784"/>
        <c:crosses val="autoZero"/>
        <c:auto val="1"/>
        <c:lblAlgn val="ctr"/>
        <c:lblOffset val="100"/>
        <c:noMultiLvlLbl val="0"/>
      </c:catAx>
      <c:valAx>
        <c:axId val="21746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46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535.78480000000002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471136"/>
        <c:axId val="217514288"/>
      </c:barChart>
      <c:catAx>
        <c:axId val="2174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514288"/>
        <c:crosses val="autoZero"/>
        <c:auto val="1"/>
        <c:lblAlgn val="ctr"/>
        <c:lblOffset val="100"/>
        <c:noMultiLvlLbl val="0"/>
      </c:catAx>
      <c:valAx>
        <c:axId val="21751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4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3.4614756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513112"/>
        <c:axId val="217515072"/>
      </c:barChart>
      <c:catAx>
        <c:axId val="21751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515072"/>
        <c:crosses val="autoZero"/>
        <c:auto val="1"/>
        <c:lblAlgn val="ctr"/>
        <c:lblOffset val="100"/>
        <c:noMultiLvlLbl val="0"/>
      </c:catAx>
      <c:valAx>
        <c:axId val="21751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51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장병숙, ID : H1900282)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16일 14:39:13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1456.7935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40.627566999999999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26.238398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83.257999999999996</v>
      </c>
      <c r="G8" s="59">
        <f>'DRIs DATA 입력'!G8</f>
        <v>5.1609999999999996</v>
      </c>
      <c r="H8" s="59">
        <f>'DRIs DATA 입력'!H8</f>
        <v>11.581</v>
      </c>
      <c r="I8" s="46"/>
      <c r="J8" s="59" t="s">
        <v>216</v>
      </c>
      <c r="K8" s="59">
        <f>'DRIs DATA 입력'!K8</f>
        <v>13.169</v>
      </c>
      <c r="L8" s="59">
        <f>'DRIs DATA 입력'!L8</f>
        <v>9.298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537.08203000000003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13.897994000000001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1.2498407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206.73666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191.78531000000001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1.4620103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0.89496500000000001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13.215277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1.4263858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535.78480000000002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3.4614756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1.7188452000000001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7.6373920000000002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296.51693999999998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766.13775999999996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5098.3829999999998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3345.6062000000002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92.769419999999997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94.335976000000002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11.797995999999999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7.8957075999999997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2014.1831999999999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0.27570732999999997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2.7881703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110.036804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46.222045999999999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10" sqref="K1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314</v>
      </c>
      <c r="G1" s="62" t="s">
        <v>276</v>
      </c>
      <c r="H1" s="61" t="s">
        <v>315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318</v>
      </c>
      <c r="E5" s="65"/>
      <c r="F5" s="65" t="s">
        <v>319</v>
      </c>
      <c r="G5" s="65" t="s">
        <v>320</v>
      </c>
      <c r="H5" s="65" t="s">
        <v>316</v>
      </c>
      <c r="J5" s="65"/>
      <c r="K5" s="65" t="s">
        <v>321</v>
      </c>
      <c r="L5" s="65" t="s">
        <v>283</v>
      </c>
      <c r="N5" s="65"/>
      <c r="O5" s="65" t="s">
        <v>284</v>
      </c>
      <c r="P5" s="65" t="s">
        <v>285</v>
      </c>
      <c r="Q5" s="65" t="s">
        <v>286</v>
      </c>
      <c r="R5" s="65" t="s">
        <v>322</v>
      </c>
      <c r="S5" s="65" t="s">
        <v>323</v>
      </c>
      <c r="U5" s="65"/>
      <c r="V5" s="65" t="s">
        <v>324</v>
      </c>
      <c r="W5" s="65" t="s">
        <v>325</v>
      </c>
      <c r="X5" s="65" t="s">
        <v>326</v>
      </c>
      <c r="Y5" s="65" t="s">
        <v>287</v>
      </c>
      <c r="Z5" s="65" t="s">
        <v>282</v>
      </c>
    </row>
    <row r="6" spans="1:27" x14ac:dyDescent="0.3">
      <c r="A6" s="65" t="s">
        <v>278</v>
      </c>
      <c r="B6" s="65">
        <v>1800</v>
      </c>
      <c r="C6" s="65">
        <v>1456.7935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40</v>
      </c>
      <c r="P6" s="65">
        <v>50</v>
      </c>
      <c r="Q6" s="65">
        <v>0</v>
      </c>
      <c r="R6" s="65">
        <v>0</v>
      </c>
      <c r="S6" s="65">
        <v>40.627566999999999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26.238398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83.257999999999996</v>
      </c>
      <c r="G8" s="65">
        <v>5.1609999999999996</v>
      </c>
      <c r="H8" s="65">
        <v>11.581</v>
      </c>
      <c r="J8" s="65" t="s">
        <v>292</v>
      </c>
      <c r="K8" s="65">
        <v>13.169</v>
      </c>
      <c r="L8" s="65">
        <v>9.298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294</v>
      </c>
      <c r="B14" s="67"/>
      <c r="C14" s="67"/>
      <c r="D14" s="67"/>
      <c r="E14" s="67"/>
      <c r="F14" s="67"/>
      <c r="H14" s="67" t="s">
        <v>327</v>
      </c>
      <c r="I14" s="67"/>
      <c r="J14" s="67"/>
      <c r="K14" s="67"/>
      <c r="L14" s="67"/>
      <c r="M14" s="67"/>
      <c r="O14" s="67" t="s">
        <v>295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284</v>
      </c>
      <c r="C15" s="65" t="s">
        <v>285</v>
      </c>
      <c r="D15" s="65" t="s">
        <v>328</v>
      </c>
      <c r="E15" s="65" t="s">
        <v>287</v>
      </c>
      <c r="F15" s="65" t="s">
        <v>282</v>
      </c>
      <c r="H15" s="65"/>
      <c r="I15" s="65" t="s">
        <v>284</v>
      </c>
      <c r="J15" s="65" t="s">
        <v>329</v>
      </c>
      <c r="K15" s="65" t="s">
        <v>286</v>
      </c>
      <c r="L15" s="65" t="s">
        <v>287</v>
      </c>
      <c r="M15" s="65" t="s">
        <v>318</v>
      </c>
      <c r="O15" s="65"/>
      <c r="P15" s="65" t="s">
        <v>284</v>
      </c>
      <c r="Q15" s="65" t="s">
        <v>285</v>
      </c>
      <c r="R15" s="65" t="s">
        <v>286</v>
      </c>
      <c r="S15" s="65" t="s">
        <v>287</v>
      </c>
      <c r="T15" s="65" t="s">
        <v>330</v>
      </c>
      <c r="V15" s="65"/>
      <c r="W15" s="65" t="s">
        <v>284</v>
      </c>
      <c r="X15" s="65" t="s">
        <v>285</v>
      </c>
      <c r="Y15" s="65" t="s">
        <v>286</v>
      </c>
      <c r="Z15" s="65" t="s">
        <v>331</v>
      </c>
      <c r="AA15" s="65" t="s">
        <v>282</v>
      </c>
    </row>
    <row r="16" spans="1:27" x14ac:dyDescent="0.3">
      <c r="A16" s="65" t="s">
        <v>332</v>
      </c>
      <c r="B16" s="65">
        <v>430</v>
      </c>
      <c r="C16" s="65">
        <v>600</v>
      </c>
      <c r="D16" s="65">
        <v>0</v>
      </c>
      <c r="E16" s="65">
        <v>3000</v>
      </c>
      <c r="F16" s="65">
        <v>537.08203000000003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13.897994000000001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1.2498407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206.73666</v>
      </c>
    </row>
    <row r="23" spans="1:62" x14ac:dyDescent="0.3">
      <c r="A23" s="66" t="s">
        <v>297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298</v>
      </c>
      <c r="P24" s="67"/>
      <c r="Q24" s="67"/>
      <c r="R24" s="67"/>
      <c r="S24" s="67"/>
      <c r="T24" s="67"/>
      <c r="V24" s="67" t="s">
        <v>299</v>
      </c>
      <c r="W24" s="67"/>
      <c r="X24" s="67"/>
      <c r="Y24" s="67"/>
      <c r="Z24" s="67"/>
      <c r="AA24" s="67"/>
      <c r="AC24" s="67" t="s">
        <v>300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302</v>
      </c>
      <c r="AR24" s="67"/>
      <c r="AS24" s="67"/>
      <c r="AT24" s="67"/>
      <c r="AU24" s="67"/>
      <c r="AV24" s="67"/>
      <c r="AX24" s="67" t="s">
        <v>303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287</v>
      </c>
      <c r="F25" s="65" t="s">
        <v>323</v>
      </c>
      <c r="H25" s="65"/>
      <c r="I25" s="65" t="s">
        <v>284</v>
      </c>
      <c r="J25" s="65" t="s">
        <v>325</v>
      </c>
      <c r="K25" s="65" t="s">
        <v>286</v>
      </c>
      <c r="L25" s="65" t="s">
        <v>287</v>
      </c>
      <c r="M25" s="65" t="s">
        <v>282</v>
      </c>
      <c r="O25" s="65"/>
      <c r="P25" s="65" t="s">
        <v>284</v>
      </c>
      <c r="Q25" s="65" t="s">
        <v>285</v>
      </c>
      <c r="R25" s="65" t="s">
        <v>328</v>
      </c>
      <c r="S25" s="65" t="s">
        <v>287</v>
      </c>
      <c r="T25" s="65" t="s">
        <v>282</v>
      </c>
      <c r="V25" s="65"/>
      <c r="W25" s="65" t="s">
        <v>284</v>
      </c>
      <c r="X25" s="65" t="s">
        <v>335</v>
      </c>
      <c r="Y25" s="65" t="s">
        <v>336</v>
      </c>
      <c r="Z25" s="65" t="s">
        <v>331</v>
      </c>
      <c r="AA25" s="65" t="s">
        <v>323</v>
      </c>
      <c r="AC25" s="65"/>
      <c r="AD25" s="65" t="s">
        <v>337</v>
      </c>
      <c r="AE25" s="65" t="s">
        <v>285</v>
      </c>
      <c r="AF25" s="65" t="s">
        <v>286</v>
      </c>
      <c r="AG25" s="65" t="s">
        <v>287</v>
      </c>
      <c r="AH25" s="65" t="s">
        <v>323</v>
      </c>
      <c r="AJ25" s="65"/>
      <c r="AK25" s="65" t="s">
        <v>324</v>
      </c>
      <c r="AL25" s="65" t="s">
        <v>325</v>
      </c>
      <c r="AM25" s="65" t="s">
        <v>286</v>
      </c>
      <c r="AN25" s="65" t="s">
        <v>287</v>
      </c>
      <c r="AO25" s="65" t="s">
        <v>318</v>
      </c>
      <c r="AQ25" s="65"/>
      <c r="AR25" s="65" t="s">
        <v>324</v>
      </c>
      <c r="AS25" s="65" t="s">
        <v>325</v>
      </c>
      <c r="AT25" s="65" t="s">
        <v>286</v>
      </c>
      <c r="AU25" s="65" t="s">
        <v>287</v>
      </c>
      <c r="AV25" s="65" t="s">
        <v>282</v>
      </c>
      <c r="AX25" s="65"/>
      <c r="AY25" s="65" t="s">
        <v>284</v>
      </c>
      <c r="AZ25" s="65" t="s">
        <v>285</v>
      </c>
      <c r="BA25" s="65" t="s">
        <v>328</v>
      </c>
      <c r="BB25" s="65" t="s">
        <v>331</v>
      </c>
      <c r="BC25" s="65" t="s">
        <v>318</v>
      </c>
      <c r="BE25" s="65"/>
      <c r="BF25" s="65" t="s">
        <v>284</v>
      </c>
      <c r="BG25" s="65" t="s">
        <v>329</v>
      </c>
      <c r="BH25" s="65" t="s">
        <v>286</v>
      </c>
      <c r="BI25" s="65" t="s">
        <v>287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191.78531000000001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1.4620103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0.89496500000000001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13.215277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1.4263858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535.78480000000002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3.4614756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1.7188452000000001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7.6373920000000002</v>
      </c>
    </row>
    <row r="33" spans="1:68" x14ac:dyDescent="0.3">
      <c r="A33" s="66" t="s">
        <v>338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339</v>
      </c>
      <c r="B34" s="67"/>
      <c r="C34" s="67"/>
      <c r="D34" s="67"/>
      <c r="E34" s="67"/>
      <c r="F34" s="67"/>
      <c r="H34" s="67" t="s">
        <v>340</v>
      </c>
      <c r="I34" s="67"/>
      <c r="J34" s="67"/>
      <c r="K34" s="67"/>
      <c r="L34" s="67"/>
      <c r="M34" s="67"/>
      <c r="O34" s="67" t="s">
        <v>341</v>
      </c>
      <c r="P34" s="67"/>
      <c r="Q34" s="67"/>
      <c r="R34" s="67"/>
      <c r="S34" s="67"/>
      <c r="T34" s="67"/>
      <c r="V34" s="67" t="s">
        <v>342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284</v>
      </c>
      <c r="C35" s="65" t="s">
        <v>325</v>
      </c>
      <c r="D35" s="65" t="s">
        <v>328</v>
      </c>
      <c r="E35" s="65" t="s">
        <v>331</v>
      </c>
      <c r="F35" s="65" t="s">
        <v>282</v>
      </c>
      <c r="H35" s="65"/>
      <c r="I35" s="65" t="s">
        <v>284</v>
      </c>
      <c r="J35" s="65" t="s">
        <v>329</v>
      </c>
      <c r="K35" s="65" t="s">
        <v>328</v>
      </c>
      <c r="L35" s="65" t="s">
        <v>331</v>
      </c>
      <c r="M35" s="65" t="s">
        <v>282</v>
      </c>
      <c r="O35" s="65"/>
      <c r="P35" s="65" t="s">
        <v>284</v>
      </c>
      <c r="Q35" s="65" t="s">
        <v>285</v>
      </c>
      <c r="R35" s="65" t="s">
        <v>286</v>
      </c>
      <c r="S35" s="65" t="s">
        <v>287</v>
      </c>
      <c r="T35" s="65" t="s">
        <v>323</v>
      </c>
      <c r="V35" s="65"/>
      <c r="W35" s="65" t="s">
        <v>324</v>
      </c>
      <c r="X35" s="65" t="s">
        <v>329</v>
      </c>
      <c r="Y35" s="65" t="s">
        <v>286</v>
      </c>
      <c r="Z35" s="65" t="s">
        <v>343</v>
      </c>
      <c r="AA35" s="65" t="s">
        <v>282</v>
      </c>
      <c r="AC35" s="65"/>
      <c r="AD35" s="65" t="s">
        <v>284</v>
      </c>
      <c r="AE35" s="65" t="s">
        <v>285</v>
      </c>
      <c r="AF35" s="65" t="s">
        <v>286</v>
      </c>
      <c r="AG35" s="65" t="s">
        <v>331</v>
      </c>
      <c r="AH35" s="65" t="s">
        <v>282</v>
      </c>
      <c r="AJ35" s="65"/>
      <c r="AK35" s="65" t="s">
        <v>284</v>
      </c>
      <c r="AL35" s="65" t="s">
        <v>285</v>
      </c>
      <c r="AM35" s="65" t="s">
        <v>328</v>
      </c>
      <c r="AN35" s="65" t="s">
        <v>331</v>
      </c>
      <c r="AO35" s="65" t="s">
        <v>282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296.51693999999998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766.13775999999996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5098.3829999999998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3345.6062000000002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92.769419999999997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94.335976000000002</v>
      </c>
    </row>
    <row r="43" spans="1:68" x14ac:dyDescent="0.3">
      <c r="A43" s="66" t="s">
        <v>344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345</v>
      </c>
      <c r="B44" s="67"/>
      <c r="C44" s="67"/>
      <c r="D44" s="67"/>
      <c r="E44" s="67"/>
      <c r="F44" s="67"/>
      <c r="H44" s="67" t="s">
        <v>346</v>
      </c>
      <c r="I44" s="67"/>
      <c r="J44" s="67"/>
      <c r="K44" s="67"/>
      <c r="L44" s="67"/>
      <c r="M44" s="67"/>
      <c r="O44" s="67" t="s">
        <v>347</v>
      </c>
      <c r="P44" s="67"/>
      <c r="Q44" s="67"/>
      <c r="R44" s="67"/>
      <c r="S44" s="67"/>
      <c r="T44" s="67"/>
      <c r="V44" s="67" t="s">
        <v>348</v>
      </c>
      <c r="W44" s="67"/>
      <c r="X44" s="67"/>
      <c r="Y44" s="67"/>
      <c r="Z44" s="67"/>
      <c r="AA44" s="67"/>
      <c r="AC44" s="67" t="s">
        <v>349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310</v>
      </c>
      <c r="AY44" s="67"/>
      <c r="AZ44" s="67"/>
      <c r="BA44" s="67"/>
      <c r="BB44" s="67"/>
      <c r="BC44" s="67"/>
      <c r="BE44" s="67" t="s">
        <v>311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284</v>
      </c>
      <c r="C45" s="65" t="s">
        <v>329</v>
      </c>
      <c r="D45" s="65" t="s">
        <v>336</v>
      </c>
      <c r="E45" s="65" t="s">
        <v>331</v>
      </c>
      <c r="F45" s="65" t="s">
        <v>282</v>
      </c>
      <c r="H45" s="65"/>
      <c r="I45" s="65" t="s">
        <v>324</v>
      </c>
      <c r="J45" s="65" t="s">
        <v>285</v>
      </c>
      <c r="K45" s="65" t="s">
        <v>326</v>
      </c>
      <c r="L45" s="65" t="s">
        <v>331</v>
      </c>
      <c r="M45" s="65" t="s">
        <v>282</v>
      </c>
      <c r="O45" s="65"/>
      <c r="P45" s="65" t="s">
        <v>284</v>
      </c>
      <c r="Q45" s="65" t="s">
        <v>285</v>
      </c>
      <c r="R45" s="65" t="s">
        <v>328</v>
      </c>
      <c r="S45" s="65" t="s">
        <v>322</v>
      </c>
      <c r="T45" s="65" t="s">
        <v>282</v>
      </c>
      <c r="V45" s="65"/>
      <c r="W45" s="65" t="s">
        <v>284</v>
      </c>
      <c r="X45" s="65" t="s">
        <v>285</v>
      </c>
      <c r="Y45" s="65" t="s">
        <v>328</v>
      </c>
      <c r="Z45" s="65" t="s">
        <v>287</v>
      </c>
      <c r="AA45" s="65" t="s">
        <v>323</v>
      </c>
      <c r="AC45" s="65"/>
      <c r="AD45" s="65" t="s">
        <v>284</v>
      </c>
      <c r="AE45" s="65" t="s">
        <v>285</v>
      </c>
      <c r="AF45" s="65" t="s">
        <v>286</v>
      </c>
      <c r="AG45" s="65" t="s">
        <v>331</v>
      </c>
      <c r="AH45" s="65" t="s">
        <v>282</v>
      </c>
      <c r="AJ45" s="65"/>
      <c r="AK45" s="65" t="s">
        <v>324</v>
      </c>
      <c r="AL45" s="65" t="s">
        <v>285</v>
      </c>
      <c r="AM45" s="65" t="s">
        <v>328</v>
      </c>
      <c r="AN45" s="65" t="s">
        <v>287</v>
      </c>
      <c r="AO45" s="65" t="s">
        <v>323</v>
      </c>
      <c r="AQ45" s="65"/>
      <c r="AR45" s="65" t="s">
        <v>284</v>
      </c>
      <c r="AS45" s="65" t="s">
        <v>325</v>
      </c>
      <c r="AT45" s="65" t="s">
        <v>328</v>
      </c>
      <c r="AU45" s="65" t="s">
        <v>331</v>
      </c>
      <c r="AV45" s="65" t="s">
        <v>282</v>
      </c>
      <c r="AX45" s="65"/>
      <c r="AY45" s="65" t="s">
        <v>284</v>
      </c>
      <c r="AZ45" s="65" t="s">
        <v>285</v>
      </c>
      <c r="BA45" s="65" t="s">
        <v>286</v>
      </c>
      <c r="BB45" s="65" t="s">
        <v>287</v>
      </c>
      <c r="BC45" s="65" t="s">
        <v>282</v>
      </c>
      <c r="BE45" s="65"/>
      <c r="BF45" s="65" t="s">
        <v>337</v>
      </c>
      <c r="BG45" s="65" t="s">
        <v>325</v>
      </c>
      <c r="BH45" s="65" t="s">
        <v>328</v>
      </c>
      <c r="BI45" s="65" t="s">
        <v>331</v>
      </c>
      <c r="BJ45" s="65" t="s">
        <v>282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11.797995999999999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7.8957075999999997</v>
      </c>
      <c r="O46" s="65" t="s">
        <v>350</v>
      </c>
      <c r="P46" s="65">
        <v>600</v>
      </c>
      <c r="Q46" s="65">
        <v>800</v>
      </c>
      <c r="R46" s="65">
        <v>0</v>
      </c>
      <c r="S46" s="65">
        <v>10000</v>
      </c>
      <c r="T46" s="65">
        <v>2014.1831999999999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0.27570732999999997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2.7881703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110.036804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46.222045999999999</v>
      </c>
      <c r="AX46" s="65" t="s">
        <v>312</v>
      </c>
      <c r="AY46" s="65"/>
      <c r="AZ46" s="65"/>
      <c r="BA46" s="65"/>
      <c r="BB46" s="65"/>
      <c r="BC46" s="65"/>
      <c r="BE46" s="65" t="s">
        <v>351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0" sqref="H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352</v>
      </c>
      <c r="B2" s="61" t="s">
        <v>353</v>
      </c>
      <c r="C2" s="61" t="s">
        <v>354</v>
      </c>
      <c r="D2" s="61">
        <v>54</v>
      </c>
      <c r="E2" s="61">
        <v>1456.7935</v>
      </c>
      <c r="F2" s="61">
        <v>292.08197000000001</v>
      </c>
      <c r="G2" s="61">
        <v>18.104642999999999</v>
      </c>
      <c r="H2" s="61">
        <v>10.721344</v>
      </c>
      <c r="I2" s="61">
        <v>7.3832994000000003</v>
      </c>
      <c r="J2" s="61">
        <v>40.627566999999999</v>
      </c>
      <c r="K2" s="61">
        <v>27.533064</v>
      </c>
      <c r="L2" s="61">
        <v>13.0945015</v>
      </c>
      <c r="M2" s="61">
        <v>26.238398</v>
      </c>
      <c r="N2" s="61">
        <v>2.4827604000000001</v>
      </c>
      <c r="O2" s="61">
        <v>16.534846999999999</v>
      </c>
      <c r="P2" s="61">
        <v>1394.1063999999999</v>
      </c>
      <c r="Q2" s="61">
        <v>23.037538999999999</v>
      </c>
      <c r="R2" s="61">
        <v>537.08203000000003</v>
      </c>
      <c r="S2" s="61">
        <v>33.463752999999997</v>
      </c>
      <c r="T2" s="61">
        <v>6043.4160000000002</v>
      </c>
      <c r="U2" s="61">
        <v>1.2498407</v>
      </c>
      <c r="V2" s="61">
        <v>13.897994000000001</v>
      </c>
      <c r="W2" s="61">
        <v>206.73666</v>
      </c>
      <c r="X2" s="61">
        <v>191.78531000000001</v>
      </c>
      <c r="Y2" s="61">
        <v>1.4620103</v>
      </c>
      <c r="Z2" s="61">
        <v>0.89496500000000001</v>
      </c>
      <c r="AA2" s="61">
        <v>13.215277</v>
      </c>
      <c r="AB2" s="61">
        <v>1.4263858</v>
      </c>
      <c r="AC2" s="61">
        <v>535.78480000000002</v>
      </c>
      <c r="AD2" s="61">
        <v>3.4614756</v>
      </c>
      <c r="AE2" s="61">
        <v>1.7188452000000001</v>
      </c>
      <c r="AF2" s="61">
        <v>7.6373920000000002</v>
      </c>
      <c r="AG2" s="61">
        <v>296.51693999999998</v>
      </c>
      <c r="AH2" s="61">
        <v>221.23768999999999</v>
      </c>
      <c r="AI2" s="61">
        <v>75.279250000000005</v>
      </c>
      <c r="AJ2" s="61">
        <v>766.13775999999996</v>
      </c>
      <c r="AK2" s="61">
        <v>5098.3829999999998</v>
      </c>
      <c r="AL2" s="61">
        <v>92.769419999999997</v>
      </c>
      <c r="AM2" s="61">
        <v>3345.6062000000002</v>
      </c>
      <c r="AN2" s="61">
        <v>94.335976000000002</v>
      </c>
      <c r="AO2" s="61">
        <v>11.797995999999999</v>
      </c>
      <c r="AP2" s="61">
        <v>10.115518</v>
      </c>
      <c r="AQ2" s="61">
        <v>1.6824783999999999</v>
      </c>
      <c r="AR2" s="61">
        <v>7.8957075999999997</v>
      </c>
      <c r="AS2" s="61">
        <v>2014.1831999999999</v>
      </c>
      <c r="AT2" s="61">
        <v>0.27570732999999997</v>
      </c>
      <c r="AU2" s="61">
        <v>2.7881703</v>
      </c>
      <c r="AV2" s="61">
        <v>110.036804</v>
      </c>
      <c r="AW2" s="61">
        <v>46.222045999999999</v>
      </c>
      <c r="AX2" s="61">
        <v>0.118067846</v>
      </c>
      <c r="AY2" s="61">
        <v>0.59024799999999999</v>
      </c>
      <c r="AZ2" s="61">
        <v>123.862724</v>
      </c>
      <c r="BA2" s="61">
        <v>13.679808</v>
      </c>
      <c r="BB2" s="61">
        <v>4.081054</v>
      </c>
      <c r="BC2" s="61">
        <v>4.6766779999999999</v>
      </c>
      <c r="BD2" s="61">
        <v>4.8809633000000003</v>
      </c>
      <c r="BE2" s="61">
        <v>0.42700886999999998</v>
      </c>
      <c r="BF2" s="61">
        <v>1.9178478999999999</v>
      </c>
      <c r="BG2" s="61">
        <v>5.7591404999999998E-4</v>
      </c>
      <c r="BH2" s="61">
        <v>7.3979795000000004E-4</v>
      </c>
      <c r="BI2" s="61">
        <v>9.2461300000000002E-4</v>
      </c>
      <c r="BJ2" s="61">
        <v>1.5005552E-2</v>
      </c>
      <c r="BK2" s="61">
        <v>4.4301083000000002E-5</v>
      </c>
      <c r="BL2" s="61">
        <v>0.38664418</v>
      </c>
      <c r="BM2" s="61">
        <v>4.7490730000000001</v>
      </c>
      <c r="BN2" s="61">
        <v>1.647913</v>
      </c>
      <c r="BO2" s="61">
        <v>72.479039999999998</v>
      </c>
      <c r="BP2" s="61">
        <v>14.630542999999999</v>
      </c>
      <c r="BQ2" s="61">
        <v>23.544647000000001</v>
      </c>
      <c r="BR2" s="61">
        <v>78.259219999999999</v>
      </c>
      <c r="BS2" s="61">
        <v>14.549833</v>
      </c>
      <c r="BT2" s="61">
        <v>19.807497000000001</v>
      </c>
      <c r="BU2" s="61">
        <v>1.5936708000000001E-2</v>
      </c>
      <c r="BV2" s="61">
        <v>1.7307390999999998E-2</v>
      </c>
      <c r="BW2" s="61">
        <v>1.2457355999999999</v>
      </c>
      <c r="BX2" s="61">
        <v>1.3515979</v>
      </c>
      <c r="BY2" s="61">
        <v>5.021337E-2</v>
      </c>
      <c r="BZ2" s="61">
        <v>8.7734589999999995E-4</v>
      </c>
      <c r="CA2" s="61">
        <v>0.35063082000000001</v>
      </c>
      <c r="CB2" s="61">
        <v>8.7212169999999999E-3</v>
      </c>
      <c r="CC2" s="61">
        <v>9.8910070000000003E-2</v>
      </c>
      <c r="CD2" s="61">
        <v>0.72434279999999995</v>
      </c>
      <c r="CE2" s="61">
        <v>4.3648645E-2</v>
      </c>
      <c r="CF2" s="61">
        <v>0.16066194</v>
      </c>
      <c r="CG2" s="61">
        <v>4.9500000000000003E-7</v>
      </c>
      <c r="CH2" s="61">
        <v>2.5437293999999999E-2</v>
      </c>
      <c r="CI2" s="61">
        <v>1.2665936999999999E-3</v>
      </c>
      <c r="CJ2" s="61">
        <v>1.4576027</v>
      </c>
      <c r="CK2" s="61">
        <v>5.8795274E-3</v>
      </c>
      <c r="CL2" s="61">
        <v>0.26794568000000002</v>
      </c>
      <c r="CM2" s="61">
        <v>4.4039270000000004</v>
      </c>
      <c r="CN2" s="61">
        <v>1232.8032000000001</v>
      </c>
      <c r="CO2" s="61">
        <v>2141.1601999999998</v>
      </c>
      <c r="CP2" s="61">
        <v>1066.992</v>
      </c>
      <c r="CQ2" s="61">
        <v>479.81139999999999</v>
      </c>
      <c r="CR2" s="61">
        <v>253.96368000000001</v>
      </c>
      <c r="CS2" s="61">
        <v>270.9212</v>
      </c>
      <c r="CT2" s="61">
        <v>1220.8050000000001</v>
      </c>
      <c r="CU2" s="61">
        <v>675.56915000000004</v>
      </c>
      <c r="CV2" s="61">
        <v>852.33043999999995</v>
      </c>
      <c r="CW2" s="61">
        <v>751.96320000000003</v>
      </c>
      <c r="CX2" s="61">
        <v>281.35253999999998</v>
      </c>
      <c r="CY2" s="61">
        <v>1694.0039999999999</v>
      </c>
      <c r="CZ2" s="61">
        <v>851.70263999999997</v>
      </c>
      <c r="DA2" s="61">
        <v>1779.0047999999999</v>
      </c>
      <c r="DB2" s="61">
        <v>1946.4630999999999</v>
      </c>
      <c r="DC2" s="61">
        <v>2703.8008</v>
      </c>
      <c r="DD2" s="61">
        <v>4132.0015000000003</v>
      </c>
      <c r="DE2" s="61">
        <v>779.05319999999995</v>
      </c>
      <c r="DF2" s="61">
        <v>2197.9054999999998</v>
      </c>
      <c r="DG2" s="61">
        <v>902.83439999999996</v>
      </c>
      <c r="DH2" s="61">
        <v>47.835647999999999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13.679808</v>
      </c>
      <c r="B6">
        <f>BB2</f>
        <v>4.081054</v>
      </c>
      <c r="C6">
        <f>BC2</f>
        <v>4.6766779999999999</v>
      </c>
      <c r="D6">
        <f>BD2</f>
        <v>4.8809633000000003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24241</v>
      </c>
      <c r="C2" s="56">
        <f ca="1">YEAR(TODAY())-YEAR(B2)+IF(TODAY()&gt;=DATE(YEAR(TODAY()),MONTH(B2),DAY(B2)),0,-1)</f>
        <v>54</v>
      </c>
      <c r="E2" s="52">
        <v>159.9</v>
      </c>
      <c r="F2" s="53" t="s">
        <v>39</v>
      </c>
      <c r="G2" s="52">
        <v>53.1</v>
      </c>
      <c r="H2" s="51" t="s">
        <v>41</v>
      </c>
      <c r="I2" s="72">
        <f>ROUND(G3/E3^2,1)</f>
        <v>20.8</v>
      </c>
    </row>
    <row r="3" spans="1:9" x14ac:dyDescent="0.3">
      <c r="E3" s="51">
        <f>E2/100</f>
        <v>1.599</v>
      </c>
      <c r="F3" s="51" t="s">
        <v>40</v>
      </c>
      <c r="G3" s="51">
        <f>G2</f>
        <v>53.1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장병숙, ID : H1900282)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16일 14:39:13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18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44020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159.9</v>
      </c>
      <c r="L12" s="124"/>
      <c r="M12" s="117">
        <f>'개인정보 및 신체계측 입력'!G2</f>
        <v>53.1</v>
      </c>
      <c r="N12" s="118"/>
      <c r="O12" s="113" t="s">
        <v>271</v>
      </c>
      <c r="P12" s="107"/>
      <c r="Q12" s="90">
        <f>'개인정보 및 신체계측 입력'!I2</f>
        <v>20.8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장병숙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83.257999999999996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5.1609999999999996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11.581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9.3000000000000007</v>
      </c>
      <c r="L72" s="36" t="s">
        <v>53</v>
      </c>
      <c r="M72" s="36">
        <f>ROUND('DRIs DATA'!K8,1)</f>
        <v>13.2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71.61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115.82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191.79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95.09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37.06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339.89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117.98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2020-07-16T07:17:33Z</cp:lastPrinted>
  <dcterms:created xsi:type="dcterms:W3CDTF">2015-06-13T08:19:18Z</dcterms:created>
  <dcterms:modified xsi:type="dcterms:W3CDTF">2020-07-16T07:22:15Z</dcterms:modified>
</cp:coreProperties>
</file>