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8655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<sst xmlns="http://schemas.openxmlformats.org/spreadsheetml/2006/main" count="692" uniqueCount="341">
  <si>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</si>
  <si>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</si>
  <si>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</si>
  <si>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</si>
  <si>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</si>
  <si>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</si>
  <si>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</si>
  <si>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</si>
  <si>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</si>
  <si>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</si>
  <si>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</si>
  <si>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</si>
  <si>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</si>
  <si>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</si>
  <si>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</si>
  <si>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</si>
  <si>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</si>
  <si>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</si>
  <si>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</si>
  <si>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</si>
  <si>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</si>
  <si>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</si>
  <si>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</si>
  <si>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</si>
  <si>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</si>
  <si>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</si>
  <si>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</si>
  <si>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</si>
  <si>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</si>
  <si>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</si>
  <si>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</si>
  <si>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</si>
  <si>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</si>
  <si>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</si>
  <si>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</si>
  <si>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</si>
  <si>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</si>
  <si>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</si>
  <si>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</si>
  <si>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</si>
  <si>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</si>
  <si>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</si>
  <si>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</si>
  <si>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</si>
  <si>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</si>
  <si>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</si>
  <si>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</si>
  <si>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</si>
  <si>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</si>
  <si>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</si>
  <si>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</si>
  <si>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</si>
  <si>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</si>
  <si>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</si>
  <si>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</si>
  <si>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</si>
  <si>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</si>
  <si>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</si>
  <si>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</si>
  <si>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</si>
  <si>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</si>
  <si>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</si>
  <si>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</si>
  <si>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</si>
  <si>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</si>
  <si>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</si>
  <si>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</si>
  <si>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</si>
  <si>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</si>
  <si>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</si>
  <si>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</si>
  <si>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</si>
  <si>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</si>
  <si>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</si>
  <si>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</si>
  <si>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</si>
  <si>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</si>
  <si>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</si>
  <si>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</si>
  <si>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</si>
  <si>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</si>
  <si>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</si>
  <si>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</si>
  <si>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</si>
  <si>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</si>
  <si>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</si>
  <si>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</si>
  <si>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</si>
  <si>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</si>
  <si>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</si>
  <si>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</si>
  <si>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</si>
  <si>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</si>
  <si>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</si>
  <si>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</si>
  <si>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</si>
  <si>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</si>
  <si>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</si>
  <si>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</si>
  <si>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</si>
  <si>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</si>
  <si>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</si>
  <si>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</si>
  <si>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</si>
  <si>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</si>
  <si>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</si>
  <si>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</si>
  <si>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</si>
  <si>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</si>
  <si>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</si>
  <si>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</si>
  <si>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</si>
  <si>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</si>
  <si>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</si>
  <si>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</si>
  <si>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</si>
  <si>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</si>
  <si>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</si>
  <si>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</si>
  <si>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</si>
  <si>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</si>
  <si>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</si>
  <si>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</si>
  <si>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</si>
  <si>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</si>
  <si>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</si>
  <si>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</si>
  <si>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</si>
  <si>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</si>
  <si>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</si>
  <si>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</si>
  <si>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</si>
  <si>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</si>
  <si>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</si>
  <si>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</si>
  <si>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</si>
  <si>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</si>
  <si>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</si>
  <si>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</si>
  <si>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</si>
  <si>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</si>
  <si>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</si>
  <si>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</si>
  <si>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</si>
  <si>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</si>
  <si>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</si>
  <si>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</si>
  <si>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</si>
  <si>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</si>
  <si>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</si>
  <si>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</si>
  <si>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</si>
  <si>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</si>
  <si>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</si>
  <si>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</si>
  <si>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</si>
  <si>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</si>
  <si>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</si>
  <si>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</si>
  <si>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</si>
  <si>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</si>
  <si>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</si>
  <si>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</si>
  <si>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</si>
  <si>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</si>
  <si>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</si>
  <si>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</si>
  <si>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</si>
  <si>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</si>
  <si>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</si>
  <si>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</si>
  <si>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</si>
  <si>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</si>
  <si>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</si>
  <si>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</si>
  <si>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</si>
  <si>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</si>
  <si>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</si>
  <si>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</si>
  <si>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</si>
  <si>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</si>
  <si>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</si>
  <si>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</si>
  <si>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</si>
  <si>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</si>
  <si>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</si>
  <si>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</si>
  <si>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</si>
  <si>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</si>
  <si>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</si>
  <si>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</si>
  <si>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</si>
  <si>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</si>
  <si>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</si>
  <si>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</si>
  <si>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</si>
  <si>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</si>
  <si>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</si>
  <si>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</si>
  <si>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</si>
  <si>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</si>
  <si>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</si>
  <si>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</si>
  <si>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</si>
  <si>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</si>
  <si>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</si>
  <si>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</si>
  <si>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</si>
  <si>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</si>
  <si>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</si>
  <si>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</si>
  <si>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</si>
  <si>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</si>
  <si>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</si>
  <si>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</si>
  <si>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</si>
  <si>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</si>
  <si>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</si>
  <si>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</si>
  <si>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</si>
  <si>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</si>
  <si>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</si>
  <si>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</si>
  <si>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</si>
  <si>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</si>
  <si>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</si>
  <si>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</si>
  <si>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</si>
  <si>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</si>
  <si>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</si>
  <si>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</si>
  <si>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</si>
  <si>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</si>
  <si>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</si>
  <si>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</si>
  <si>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</si>
  <si>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</si>
  <si>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</si>
  <si>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</si>
  <si>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</si>
  <si>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</si>
  <si>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</si>
  <si>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</si>
  <si>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</si>
  <si>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</si>
  <si>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</si>
  <si>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</si>
  <si>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</si>
  <si>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</si>
  <si>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</si>
  <si>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</si>
  <si>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</si>
  <si>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</si>
  <si>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</si>
  <si>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</si>
  <si>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</si>
  <si>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</si>
  <si>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</si>
  <si>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</si>
  <si>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</si>
  <si>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</si>
  <si>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</si>
  <si>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</si>
  <si>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</si>
  <si>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</si>
  <si>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</si>
  <si>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</si>
  <si>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</si>
  <si>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</si>
  <si>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</si>
  <si>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</si>
  <si>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</si>
  <si>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</si>
  <si>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</si>
  <si>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</si>
  <si>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</si>
  <si>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</si>
  <si>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2020년 01월 29일 13:58:33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</si>
  <si>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</si>
  <si>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</si>
  <si>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</si>
  <si>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</si>
  <si>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</si>
  <si>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</si>
  <si>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</si>
  <si>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</si>
  <si>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</si>
  <si>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</si>
  <si>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</si>
  <si>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</si>
  <si>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</si>
  <si>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</si>
  <si>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</si>
  <si>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</si>
  <si>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</si>
  <si>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</si>
  <si>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</si>
  <si>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</si>
  <si>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</si>
  <si>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</si>
  <si>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</si>
  <si>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</si>
  <si>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</si>
  <si>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</si>
  <si>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</si>
  <si>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</si>
  <si>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</si>
  <si>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</si>
  <si>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</si>
  <si>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</si>
  <si>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</si>
  <si>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</si>
  <si>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</si>
  <si>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</si>
  <si>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</si>
  <si>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</si>
  <si>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</si>
  <si>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</si>
  <si>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</si>
  <si>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</si>
  <si>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</si>
  <si>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</si>
  <si>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</si>
  <si>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</si>
  <si>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</si>
  <si>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</si>
  <si>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</si>
  <si>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</si>
  <si>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</si>
  <si>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</si>
  <si>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</si>
  <si>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</si>
  <si>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</si>
  <si>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</si>
  <si>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</si>
  <si>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</si>
  <si>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</si>
  <si>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(설문지 : FFQ 95문항 설문지, 사용자 : 홍길동, ID : H0000001)</t>
    <phoneticPr fontId="1" type="noConversion"/>
  </si>
  <si>
    <t>H0000001</t>
    <phoneticPr fontId="1" type="noConversion"/>
  </si>
  <si>
    <t>홍길동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</si>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</sst>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122.80981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3964160"/>
        <c:axId val="243982336"/>
      </c:barChart>
      <c:catAx>
        <c:axId val="24396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982336"/>
        <c:crosses val="autoZero"/>
        <c:auto val="1"/>
        <c:lblAlgn val="ctr"/>
        <c:lblOffset val="100"/>
        <c:noMultiLvlLbl val="0"/>
      </c:catAx>
      <c:valAx>
        <c:axId val="24398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96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4.1593939999999998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192192"/>
        <c:axId val="245193728"/>
      </c:barChart>
      <c:catAx>
        <c:axId val="24519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193728"/>
        <c:crosses val="autoZero"/>
        <c:auto val="1"/>
        <c:lblAlgn val="ctr"/>
        <c:lblOffset val="100"/>
        <c:noMultiLvlLbl val="0"/>
      </c:catAx>
      <c:valAx>
        <c:axId val="24519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1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4.3734460000000004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224576"/>
        <c:axId val="245226112"/>
      </c:barChart>
      <c:catAx>
        <c:axId val="24522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226112"/>
        <c:crosses val="autoZero"/>
        <c:auto val="1"/>
        <c:lblAlgn val="ctr"/>
        <c:lblOffset val="100"/>
        <c:noMultiLvlLbl val="0"/>
      </c:catAx>
      <c:valAx>
        <c:axId val="24522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2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2400.5140000000001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138176"/>
        <c:axId val="245139712"/>
      </c:barChart>
      <c:catAx>
        <c:axId val="24513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139712"/>
        <c:crosses val="autoZero"/>
        <c:auto val="1"/>
        <c:lblAlgn val="ctr"/>
        <c:lblOffset val="100"/>
        <c:noMultiLvlLbl val="0"/>
      </c:catAx>
      <c:valAx>
        <c:axId val="24513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1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6509.6367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166464"/>
        <c:axId val="245168000"/>
      </c:barChart>
      <c:catAx>
        <c:axId val="24516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168000"/>
        <c:crosses val="autoZero"/>
        <c:auto val="1"/>
        <c:lblAlgn val="ctr"/>
        <c:lblOffset val="100"/>
        <c:noMultiLvlLbl val="0"/>
      </c:catAx>
      <c:valAx>
        <c:axId val="245168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1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152.37056000000001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699136"/>
        <c:axId val="244700672"/>
      </c:barChart>
      <c:catAx>
        <c:axId val="244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700672"/>
        <c:crosses val="autoZero"/>
        <c:auto val="1"/>
        <c:lblAlgn val="ctr"/>
        <c:lblOffset val="100"/>
        <c:noMultiLvlLbl val="0"/>
      </c:catAx>
      <c:valAx>
        <c:axId val="24470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6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262.87238000000002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784512"/>
        <c:axId val="244819072"/>
      </c:barChart>
      <c:catAx>
        <c:axId val="24478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819072"/>
        <c:crosses val="autoZero"/>
        <c:auto val="1"/>
        <c:lblAlgn val="ctr"/>
        <c:lblOffset val="100"/>
        <c:noMultiLvlLbl val="0"/>
      </c:catAx>
      <c:valAx>
        <c:axId val="24481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7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23.540558000000001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714496"/>
        <c:axId val="244716288"/>
      </c:barChart>
      <c:catAx>
        <c:axId val="24471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716288"/>
        <c:crosses val="autoZero"/>
        <c:auto val="1"/>
        <c:lblAlgn val="ctr"/>
        <c:lblOffset val="100"/>
        <c:noMultiLvlLbl val="0"/>
      </c:catAx>
      <c:valAx>
        <c:axId val="244716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7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4282.9643999999998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750976"/>
        <c:axId val="244765056"/>
      </c:barChart>
      <c:catAx>
        <c:axId val="2447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765056"/>
        <c:crosses val="autoZero"/>
        <c:auto val="1"/>
        <c:lblAlgn val="ctr"/>
        <c:lblOffset val="100"/>
        <c:noMultiLvlLbl val="0"/>
      </c:catAx>
      <c:valAx>
        <c:axId val="244765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7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0.55054544999999999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582080"/>
        <c:axId val="245592064"/>
      </c:barChart>
      <c:catAx>
        <c:axId val="24558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592064"/>
        <c:crosses val="autoZero"/>
        <c:auto val="1"/>
        <c:lblAlgn val="ctr"/>
        <c:lblOffset val="100"/>
        <c:noMultiLvlLbl val="0"/>
      </c:catAx>
      <c:valAx>
        <c:axId val="24559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5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10.433862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610368"/>
        <c:axId val="245611904"/>
      </c:barChart>
      <c:catAx>
        <c:axId val="2456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611904"/>
        <c:crosses val="autoZero"/>
        <c:auto val="1"/>
        <c:lblAlgn val="ctr"/>
        <c:lblOffset val="100"/>
        <c:noMultiLvlLbl val="0"/>
      </c:catAx>
      <c:valAx>
        <c:axId val="2456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6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58.201115000000001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537984"/>
        <c:axId val="244556160"/>
      </c:barChart>
      <c:catAx>
        <c:axId val="24453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556160"/>
        <c:crosses val="autoZero"/>
        <c:auto val="1"/>
        <c:lblAlgn val="ctr"/>
        <c:lblOffset val="100"/>
        <c:noMultiLvlLbl val="0"/>
      </c:catAx>
      <c:valAx>
        <c:axId val="24455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5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146.95221000000001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663232"/>
        <c:axId val="245664768"/>
      </c:barChart>
      <c:catAx>
        <c:axId val="24566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664768"/>
        <c:crosses val="autoZero"/>
        <c:auto val="1"/>
        <c:lblAlgn val="ctr"/>
        <c:lblOffset val="100"/>
        <c:noMultiLvlLbl val="0"/>
      </c:catAx>
      <c:valAx>
        <c:axId val="24566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6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166.42045999999999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704192"/>
        <c:axId val="245705728"/>
      </c:barChart>
      <c:catAx>
        <c:axId val="24570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705728"/>
        <c:crosses val="autoZero"/>
        <c:auto val="1"/>
        <c:lblAlgn val="ctr"/>
        <c:lblOffset val="100"/>
        <c:noMultiLvlLbl val="0"/>
      </c:catAx>
      <c:valAx>
        <c:axId val="24570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7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6.109</c:v>
                </c:pt>
                <c:pt idx="1">
                  <c:v>6.524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43620096"/>
        <c:axId val="243625984"/>
      </c:barChart>
      <c:catAx>
        <c:axId val="24362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3625984"/>
        <c:crosses val="autoZero"/>
        <c:auto val="1"/>
        <c:lblAlgn val="ctr"/>
        <c:lblOffset val="100"/>
        <c:noMultiLvlLbl val="0"/>
      </c:catAx>
      <c:valAx>
        <c:axId val="2436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362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9.8495190000000008</c:v>
                </c:pt>
                <c:pt idx="1">
                  <c:v>12.547406000000001</c:v>
                </c:pt>
                <c:pt idx="2">
                  <c:v>15.897109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1227.9223999999999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338112"/>
        <c:axId val="245339648"/>
      </c:barChart>
      <c:catAx>
        <c:axId val="2453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339648"/>
        <c:crosses val="autoZero"/>
        <c:auto val="1"/>
        <c:lblAlgn val="ctr"/>
        <c:lblOffset val="100"/>
        <c:noMultiLvlLbl val="0"/>
      </c:catAx>
      <c:valAx>
        <c:axId val="245339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33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36.991881999999997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367168"/>
        <c:axId val="245368704"/>
      </c:barChart>
      <c:catAx>
        <c:axId val="24536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368704"/>
        <c:crosses val="autoZero"/>
        <c:auto val="1"/>
        <c:lblAlgn val="ctr"/>
        <c:lblOffset val="100"/>
        <c:noMultiLvlLbl val="0"/>
      </c:catAx>
      <c:valAx>
        <c:axId val="24536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36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83.549000000000007</c:v>
                </c:pt>
                <c:pt idx="1">
                  <c:v>4.7720000000000002</c:v>
                </c:pt>
                <c:pt idx="2">
                  <c:v>11.679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45424896"/>
        <c:axId val="245426432"/>
      </c:barChart>
      <c:catAx>
        <c:axId val="24542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426432"/>
        <c:crosses val="autoZero"/>
        <c:auto val="1"/>
        <c:lblAlgn val="ctr"/>
        <c:lblOffset val="100"/>
        <c:noMultiLvlLbl val="0"/>
      </c:catAx>
      <c:valAx>
        <c:axId val="24542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4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4493.8580000000002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056064"/>
        <c:axId val="246057600"/>
      </c:barChart>
      <c:catAx>
        <c:axId val="2460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057600"/>
        <c:crosses val="autoZero"/>
        <c:auto val="1"/>
        <c:lblAlgn val="ctr"/>
        <c:lblOffset val="100"/>
        <c:noMultiLvlLbl val="0"/>
      </c:catAx>
      <c:valAx>
        <c:axId val="24605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05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390.47872999999998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109696"/>
        <c:axId val="246111232"/>
      </c:barChart>
      <c:catAx>
        <c:axId val="2461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111232"/>
        <c:crosses val="autoZero"/>
        <c:auto val="1"/>
        <c:lblAlgn val="ctr"/>
        <c:lblOffset val="100"/>
        <c:noMultiLvlLbl val="0"/>
      </c:catAx>
      <c:valAx>
        <c:axId val="246111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10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908.62305000000003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146944"/>
        <c:axId val="246148480"/>
      </c:barChart>
      <c:catAx>
        <c:axId val="2461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148480"/>
        <c:crosses val="autoZero"/>
        <c:auto val="1"/>
        <c:lblAlgn val="ctr"/>
        <c:lblOffset val="100"/>
        <c:noMultiLvlLbl val="0"/>
      </c:catAx>
      <c:valAx>
        <c:axId val="24614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14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1.7783424999999999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2352"/>
        <c:axId val="244462336"/>
      </c:barChart>
      <c:catAx>
        <c:axId val="24445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62336"/>
        <c:crosses val="autoZero"/>
        <c:auto val="1"/>
        <c:lblAlgn val="ctr"/>
        <c:lblOffset val="100"/>
        <c:noMultiLvlLbl val="0"/>
      </c:catAx>
      <c:valAx>
        <c:axId val="24446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12352.592000000001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176000"/>
        <c:axId val="246190080"/>
      </c:barChart>
      <c:catAx>
        <c:axId val="24617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190080"/>
        <c:crosses val="autoZero"/>
        <c:auto val="1"/>
        <c:lblAlgn val="ctr"/>
        <c:lblOffset val="100"/>
        <c:noMultiLvlLbl val="0"/>
      </c:catAx>
      <c:valAx>
        <c:axId val="24619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17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29.346761999999998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221440"/>
        <c:axId val="246243712"/>
      </c:barChart>
      <c:catAx>
        <c:axId val="24622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243712"/>
        <c:crosses val="autoZero"/>
        <c:auto val="1"/>
        <c:lblAlgn val="ctr"/>
        <c:lblOffset val="100"/>
        <c:noMultiLvlLbl val="0"/>
      </c:catAx>
      <c:valAx>
        <c:axId val="24624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2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3.4328976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6270976"/>
        <c:axId val="246276864"/>
      </c:barChart>
      <c:catAx>
        <c:axId val="24627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276864"/>
        <c:crosses val="autoZero"/>
        <c:auto val="1"/>
        <c:lblAlgn val="ctr"/>
        <c:lblOffset val="100"/>
        <c:noMultiLvlLbl val="0"/>
      </c:catAx>
      <c:valAx>
        <c:axId val="246276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62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742.08079999999995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85504"/>
        <c:axId val="244499584"/>
      </c:barChart>
      <c:catAx>
        <c:axId val="24448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99584"/>
        <c:crosses val="autoZero"/>
        <c:auto val="1"/>
        <c:lblAlgn val="ctr"/>
        <c:lblOffset val="100"/>
        <c:noMultiLvlLbl val="0"/>
      </c:catAx>
      <c:valAx>
        <c:axId val="24449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2.4573611999999998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858880"/>
        <c:axId val="244860416"/>
      </c:barChart>
      <c:catAx>
        <c:axId val="2448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860416"/>
        <c:crosses val="autoZero"/>
        <c:auto val="1"/>
        <c:lblAlgn val="ctr"/>
        <c:lblOffset val="100"/>
        <c:noMultiLvlLbl val="0"/>
      </c:catAx>
      <c:valAx>
        <c:axId val="244860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8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33.685436000000003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898048"/>
        <c:axId val="244908032"/>
      </c:barChart>
      <c:catAx>
        <c:axId val="24489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908032"/>
        <c:crosses val="autoZero"/>
        <c:auto val="1"/>
        <c:lblAlgn val="ctr"/>
        <c:lblOffset val="100"/>
        <c:noMultiLvlLbl val="0"/>
      </c:catAx>
      <c:valAx>
        <c:axId val="24490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8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3.4328976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935296"/>
        <c:axId val="244941184"/>
      </c:barChart>
      <c:catAx>
        <c:axId val="24493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941184"/>
        <c:crosses val="autoZero"/>
        <c:auto val="1"/>
        <c:lblAlgn val="ctr"/>
        <c:lblOffset val="100"/>
        <c:noMultiLvlLbl val="0"/>
      </c:catAx>
      <c:valAx>
        <c:axId val="24494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9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1286.1193000000001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972544"/>
        <c:axId val="245048064"/>
      </c:barChart>
      <c:catAx>
        <c:axId val="24497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048064"/>
        <c:crosses val="autoZero"/>
        <c:auto val="1"/>
        <c:lblAlgn val="ctr"/>
        <c:lblOffset val="100"/>
        <c:noMultiLvlLbl val="0"/>
      </c:catAx>
      <c:valAx>
        <c:axId val="24504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97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4.6857499999999996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5064832"/>
        <c:axId val="245066368"/>
      </c:barChart>
      <c:catAx>
        <c:axId val="2450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5066368"/>
        <c:crosses val="autoZero"/>
        <c:auto val="1"/>
        <c:lblAlgn val="ctr"/>
        <c:lblOffset val="100"/>
        <c:noMultiLvlLbl val="0"/>
      </c:catAx>
      <c:valAx>
        <c:axId val="2450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50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209318" y="32305052"/>
          <a:ext cx="323961" cy="1244751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93182" y="32393038"/>
          <a:ext cx="316958" cy="1520585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819088" y="41408537"/>
          <a:ext cx="3658162" cy="472818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42145" y="44664161"/>
          <a:ext cx="273618" cy="1242648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815263" y="44559547"/>
          <a:ext cx="269954" cy="1520583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7" t="str">
        <f>'DRIs DATA 입력'!A1</f>
        <v>정보</v>
      </c>
      <c r="B1" s="46" t="str">
        <f>'DRIs DATA 입력'!B1</f>
        <v>(설문지 : FFQ 95문항 설문지, 사용자 : 홍길동, ID : H0000001)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01월 29일 13:58:33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ht="17.4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4493.8580000000002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122.80981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58.201115000000001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83.549000000000007</v>
      </c>
      <c r="G8" s="59">
        <f>'DRIs DATA 입력'!G8</f>
        <v>4.7720000000000002</v>
      </c>
      <c r="H8" s="59">
        <f>'DRIs DATA 입력'!H8</f>
        <v>11.679</v>
      </c>
      <c r="I8" s="46"/>
      <c r="J8" s="59" t="s">
        <v>216</v>
      </c>
      <c r="K8" s="59">
        <f>'DRIs DATA 입력'!K8</f>
        <v>6.109</v>
      </c>
      <c r="L8" s="59">
        <f>'DRIs DATA 입력'!L8</f>
        <v>6.524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ht="17.4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ht="17.4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ht="17.45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ht="17.4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1227.9223999999999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36.991881999999997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1.7783424999999999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742.08079999999995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ht="17.4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ht="17.4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ht="17.4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ht="17.4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ht="17.4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ht="17.4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390.47872999999998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3.7235261999999998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2.4573611999999998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33.685436000000003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3.4328976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1286.1193000000001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4.6857499999999996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4.1593939999999998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4.3734460000000004</v>
      </c>
    </row>
    <row r="27" spans="1:62" ht="17.4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ht="17.4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ht="17.4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ht="17.4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ht="17.4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ht="17.4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908.62305000000003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2400.5140000000001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12352.592000000001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6509.6367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152.37056000000001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262.87238000000002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ht="17.4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ht="17.4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ht="17.4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ht="17.4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ht="17.4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ht="17.4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29.346761999999998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23.540558000000001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4282.9643999999998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0.55054544999999999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10.433862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146.95221000000001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166.42045999999999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32" sqref="M32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275</v>
      </c>
      <c r="B1" s="61" t="s">
        <v>337</v>
      </c>
      <c r="G1" s="62" t="s">
        <v>276</v>
      </c>
      <c r="H1" s="61" t="s">
        <v>277</v>
      </c>
    </row>
    <row r="3" spans="1:27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282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>
      <c r="A5" s="65"/>
      <c r="B5" s="65" t="s">
        <v>284</v>
      </c>
      <c r="C5" s="65" t="s">
        <v>285</v>
      </c>
      <c r="E5" s="65"/>
      <c r="F5" s="65" t="s">
        <v>286</v>
      </c>
      <c r="G5" s="65" t="s">
        <v>287</v>
      </c>
      <c r="H5" s="65" t="s">
        <v>282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285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285</v>
      </c>
    </row>
    <row r="6" spans="1:27">
      <c r="A6" s="65" t="s">
        <v>279</v>
      </c>
      <c r="B6" s="65">
        <v>2200</v>
      </c>
      <c r="C6" s="65">
        <v>4493.8580000000002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50</v>
      </c>
      <c r="P6" s="65">
        <v>60</v>
      </c>
      <c r="Q6" s="65">
        <v>0</v>
      </c>
      <c r="R6" s="65">
        <v>0</v>
      </c>
      <c r="S6" s="65">
        <v>122.80981</v>
      </c>
      <c r="U6" s="65" t="s">
        <v>296</v>
      </c>
      <c r="V6" s="65">
        <v>0</v>
      </c>
      <c r="W6" s="65">
        <v>0</v>
      </c>
      <c r="X6" s="65">
        <v>25</v>
      </c>
      <c r="Y6" s="65">
        <v>0</v>
      </c>
      <c r="Z6" s="65">
        <v>58.201115000000001</v>
      </c>
    </row>
    <row r="7" spans="1:27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>
      <c r="E8" s="65" t="s">
        <v>298</v>
      </c>
      <c r="F8" s="65">
        <v>83.549000000000007</v>
      </c>
      <c r="G8" s="65">
        <v>4.7720000000000002</v>
      </c>
      <c r="H8" s="65">
        <v>11.679</v>
      </c>
      <c r="J8" s="65" t="s">
        <v>298</v>
      </c>
      <c r="K8" s="65">
        <v>6.109</v>
      </c>
      <c r="L8" s="65">
        <v>6.524</v>
      </c>
    </row>
    <row r="13" spans="1:27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285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285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285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285</v>
      </c>
    </row>
    <row r="16" spans="1:27">
      <c r="A16" s="65" t="s">
        <v>304</v>
      </c>
      <c r="B16" s="65">
        <v>530</v>
      </c>
      <c r="C16" s="65">
        <v>750</v>
      </c>
      <c r="D16" s="65">
        <v>0</v>
      </c>
      <c r="E16" s="65">
        <v>3000</v>
      </c>
      <c r="F16" s="65">
        <v>1227.9223999999999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36.991881999999997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1.7783424999999999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742.08079999999995</v>
      </c>
    </row>
    <row r="23" spans="1:62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285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285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285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285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285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285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285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285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285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390.47872999999998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3.7235261999999998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2.4573611999999998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33.685436000000003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3.4328976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1286.1193000000001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4.6857499999999996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4.1593939999999998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4.3734460000000004</v>
      </c>
    </row>
    <row r="33" spans="1:68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285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285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285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285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285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285</v>
      </c>
    </row>
    <row r="36" spans="1:68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908.62305000000003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2400.5140000000001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12352.592000000001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6509.6367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152.37056000000001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262.87238000000002</v>
      </c>
    </row>
    <row r="43" spans="1:68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285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285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285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285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285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285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285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285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285</v>
      </c>
    </row>
    <row r="46" spans="1:68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29.346761999999998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23.540558000000001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4282.9643999999998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0.55054544999999999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10.433862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146.95221000000001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166.42045999999999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3" sqref="A3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338</v>
      </c>
      <c r="B2" s="61" t="s">
        <v>339</v>
      </c>
      <c r="C2" s="61" t="s">
        <v>336</v>
      </c>
      <c r="D2" s="61">
        <v>52</v>
      </c>
      <c r="E2" s="61">
        <v>4493.8580000000002</v>
      </c>
      <c r="F2" s="61">
        <v>878.56290000000001</v>
      </c>
      <c r="G2" s="61">
        <v>50.182518000000002</v>
      </c>
      <c r="H2" s="61">
        <v>33.786095000000003</v>
      </c>
      <c r="I2" s="61">
        <v>16.396422999999999</v>
      </c>
      <c r="J2" s="61">
        <v>122.80981</v>
      </c>
      <c r="K2" s="61">
        <v>94.517809999999997</v>
      </c>
      <c r="L2" s="61">
        <v>28.292003999999999</v>
      </c>
      <c r="M2" s="61">
        <v>58.201115000000001</v>
      </c>
      <c r="N2" s="61">
        <v>6.4306390000000002</v>
      </c>
      <c r="O2" s="61">
        <v>31.479061000000002</v>
      </c>
      <c r="P2" s="61">
        <v>1779.3334</v>
      </c>
      <c r="Q2" s="61">
        <v>51.197056000000003</v>
      </c>
      <c r="R2" s="61">
        <v>1227.9223999999999</v>
      </c>
      <c r="S2" s="61">
        <v>82.885400000000004</v>
      </c>
      <c r="T2" s="61">
        <v>13740.445</v>
      </c>
      <c r="U2" s="61">
        <v>1.7783424999999999</v>
      </c>
      <c r="V2" s="61">
        <v>36.991881999999997</v>
      </c>
      <c r="W2" s="61">
        <v>742.08079999999995</v>
      </c>
      <c r="X2" s="61">
        <v>390.47872999999998</v>
      </c>
      <c r="Y2" s="61">
        <v>3.7235261999999998</v>
      </c>
      <c r="Z2" s="61">
        <v>2.4573611999999998</v>
      </c>
      <c r="AA2" s="61">
        <v>33.685436000000003</v>
      </c>
      <c r="AB2" s="61">
        <v>3.4328976</v>
      </c>
      <c r="AC2" s="61">
        <v>1286.1193000000001</v>
      </c>
      <c r="AD2" s="61">
        <v>4.6857499999999996</v>
      </c>
      <c r="AE2" s="61">
        <v>4.1593939999999998</v>
      </c>
      <c r="AF2" s="61">
        <v>4.3734460000000004</v>
      </c>
      <c r="AG2" s="61">
        <v>908.62305000000003</v>
      </c>
      <c r="AH2" s="61">
        <v>702.13946999999996</v>
      </c>
      <c r="AI2" s="61">
        <v>206.48355000000001</v>
      </c>
      <c r="AJ2" s="61">
        <v>2400.5140000000001</v>
      </c>
      <c r="AK2" s="61">
        <v>12352.592000000001</v>
      </c>
      <c r="AL2" s="61">
        <v>152.37056000000001</v>
      </c>
      <c r="AM2" s="61">
        <v>6509.6367</v>
      </c>
      <c r="AN2" s="61">
        <v>262.87238000000002</v>
      </c>
      <c r="AO2" s="61">
        <v>29.346761999999998</v>
      </c>
      <c r="AP2" s="61">
        <v>25.620964000000001</v>
      </c>
      <c r="AQ2" s="61">
        <v>3.7257977000000002</v>
      </c>
      <c r="AR2" s="61">
        <v>23.540558000000001</v>
      </c>
      <c r="AS2" s="61">
        <v>4282.9643999999998</v>
      </c>
      <c r="AT2" s="61">
        <v>0.55054544999999999</v>
      </c>
      <c r="AU2" s="61">
        <v>10.433862</v>
      </c>
      <c r="AV2" s="61">
        <v>146.95221000000001</v>
      </c>
      <c r="AW2" s="61">
        <v>166.42045999999999</v>
      </c>
      <c r="AX2" s="61">
        <v>0.65405590000000002</v>
      </c>
      <c r="AY2" s="61">
        <v>2.118303</v>
      </c>
      <c r="AZ2" s="61">
        <v>329.27316000000002</v>
      </c>
      <c r="BA2" s="61">
        <v>38.328749999999999</v>
      </c>
      <c r="BB2" s="61">
        <v>9.8495190000000008</v>
      </c>
      <c r="BC2" s="61">
        <v>12.547406000000001</v>
      </c>
      <c r="BD2" s="61">
        <v>15.897109</v>
      </c>
      <c r="BE2" s="61">
        <v>0.90860510000000005</v>
      </c>
      <c r="BF2" s="61">
        <v>6.1925936000000004</v>
      </c>
      <c r="BG2" s="61">
        <v>0</v>
      </c>
      <c r="BH2" s="61">
        <v>1.1226248E-4</v>
      </c>
      <c r="BI2" s="61">
        <v>1.0393244E-3</v>
      </c>
      <c r="BJ2" s="61">
        <v>3.6870785000000003E-2</v>
      </c>
      <c r="BK2" s="61">
        <v>0</v>
      </c>
      <c r="BL2" s="61">
        <v>0.56145215000000004</v>
      </c>
      <c r="BM2" s="61">
        <v>6.5582070000000003</v>
      </c>
      <c r="BN2" s="61">
        <v>2.434377</v>
      </c>
      <c r="BO2" s="61">
        <v>108.83719000000001</v>
      </c>
      <c r="BP2" s="61">
        <v>20.816642999999999</v>
      </c>
      <c r="BQ2" s="61">
        <v>35.698799999999999</v>
      </c>
      <c r="BR2" s="61">
        <v>124.4057</v>
      </c>
      <c r="BS2" s="61">
        <v>31.233294999999998</v>
      </c>
      <c r="BT2" s="61">
        <v>27.496504000000002</v>
      </c>
      <c r="BU2" s="61">
        <v>1.4849252E-2</v>
      </c>
      <c r="BV2" s="61">
        <v>1.6097745E-2</v>
      </c>
      <c r="BW2" s="61">
        <v>1.7645462999999999</v>
      </c>
      <c r="BX2" s="61">
        <v>1.8861258999999999</v>
      </c>
      <c r="BY2" s="61">
        <v>0.11268802999999999</v>
      </c>
      <c r="BZ2" s="61">
        <v>1.9537046999999999E-3</v>
      </c>
      <c r="CA2" s="61">
        <v>1.1297820999999999</v>
      </c>
      <c r="CB2" s="61">
        <v>6.0299020000000002E-3</v>
      </c>
      <c r="CC2" s="61">
        <v>9.8332815000000004E-2</v>
      </c>
      <c r="CD2" s="61">
        <v>1.2398864000000001</v>
      </c>
      <c r="CE2" s="61">
        <v>5.8373216999999998E-2</v>
      </c>
      <c r="CF2" s="61">
        <v>3.299009E-2</v>
      </c>
      <c r="CG2" s="61">
        <v>9.9000000000000005E-7</v>
      </c>
      <c r="CH2" s="61">
        <v>9.8227780000000008E-3</v>
      </c>
      <c r="CI2" s="61">
        <v>2.5329533999999998E-3</v>
      </c>
      <c r="CJ2" s="61">
        <v>2.9732249999999998</v>
      </c>
      <c r="CK2" s="61">
        <v>1.6776346000000001E-2</v>
      </c>
      <c r="CL2" s="61">
        <v>0.55972310000000003</v>
      </c>
      <c r="CM2" s="61">
        <v>6.1519630000000003</v>
      </c>
      <c r="CN2" s="61">
        <v>4473.777</v>
      </c>
      <c r="CO2" s="61">
        <v>7643.7943999999998</v>
      </c>
      <c r="CP2" s="61">
        <v>2709.6203999999998</v>
      </c>
      <c r="CQ2" s="61">
        <v>1361.9513999999999</v>
      </c>
      <c r="CR2" s="61">
        <v>836.52009999999996</v>
      </c>
      <c r="CS2" s="61">
        <v>1162.0625</v>
      </c>
      <c r="CT2" s="61">
        <v>4379.7866000000004</v>
      </c>
      <c r="CU2" s="61">
        <v>1984.2062000000001</v>
      </c>
      <c r="CV2" s="61">
        <v>3778.067</v>
      </c>
      <c r="CW2" s="61">
        <v>2060.0054</v>
      </c>
      <c r="CX2" s="61">
        <v>663.62114999999994</v>
      </c>
      <c r="CY2" s="61">
        <v>6485.1540000000005</v>
      </c>
      <c r="CZ2" s="61">
        <v>2185.9025999999999</v>
      </c>
      <c r="DA2" s="61">
        <v>6203.268</v>
      </c>
      <c r="DB2" s="61">
        <v>7055.8379999999997</v>
      </c>
      <c r="DC2" s="61">
        <v>7947.6549999999997</v>
      </c>
      <c r="DD2" s="61">
        <v>11273.8125</v>
      </c>
      <c r="DE2" s="61">
        <v>1935.6704</v>
      </c>
      <c r="DF2" s="61">
        <v>8122.3114999999998</v>
      </c>
      <c r="DG2" s="61">
        <v>2635.6912000000002</v>
      </c>
      <c r="DH2" s="61">
        <v>65.816550000000007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 ht="17.45">
      <c r="A6">
        <f>BA2</f>
        <v>38.328749999999999</v>
      </c>
      <c r="B6">
        <f>BB2</f>
        <v>9.8495190000000008</v>
      </c>
      <c r="C6">
        <f>BC2</f>
        <v>12.547406000000001</v>
      </c>
      <c r="D6">
        <f>BD2</f>
        <v>15.897109</v>
      </c>
    </row>
    <row r="7" spans="1:113" ht="17.45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24847</v>
      </c>
      <c r="C2" s="56">
        <f ca="1">YEAR(TODAY())-YEAR(B2)+IF(TODAY()&gt;=DATE(YEAR(TODAY()),MONTH(B2),DAY(B2)),0,-1)</f>
        <v>52</v>
      </c>
      <c r="E2" s="52">
        <v>168</v>
      </c>
      <c r="F2" s="53" t="s">
        <v>39</v>
      </c>
      <c r="G2" s="52">
        <v>69</v>
      </c>
      <c r="H2" s="51" t="s">
        <v>41</v>
      </c>
      <c r="I2" s="72">
        <f>ROUND(G3/E3^2,1)</f>
        <v>24.4</v>
      </c>
    </row>
    <row r="3" spans="1:9">
      <c r="E3" s="51">
        <f>E2/100</f>
        <v>1.68</v>
      </c>
      <c r="F3" s="51" t="s">
        <v>40</v>
      </c>
      <c r="G3" s="51">
        <f>G2</f>
        <v>69</v>
      </c>
      <c r="H3" s="51" t="s">
        <v>41</v>
      </c>
      <c r="I3" s="72"/>
    </row>
    <row r="4" spans="1:9">
      <c r="A4" t="s">
        <v>273</v>
      </c>
    </row>
    <row r="5" spans="1:9" ht="17.45">
      <c r="B5" s="60">
        <v>43858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17.45">
      <c r="E2" s="74" t="str">
        <f>'DRIs DATA'!B1</f>
        <v>(설문지 : FFQ 95문항 설문지, 사용자 : 홍길동, ID : H0000001)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01월 29일 13:58:33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 ht="17.45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340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43858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168</v>
      </c>
      <c r="L12" s="129"/>
      <c r="M12" s="122">
        <f>'개인정보 및 신체계측 입력'!G2</f>
        <v>69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홍길동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83.549000000000007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4.7720000000000002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11.679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6.5</v>
      </c>
      <c r="L72" s="36" t="s">
        <v>53</v>
      </c>
      <c r="M72" s="36">
        <f>ROUND('DRIs DATA'!K8,1)</f>
        <v>6.1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163.72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308.27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390.48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228.86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113.58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823.51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293.47000000000003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jinhee</cp:lastModifiedBy>
  <cp:lastPrinted>2020-06-24T06:28:05Z</cp:lastPrinted>
  <dcterms:created xsi:type="dcterms:W3CDTF">2015-06-13T08:19:18Z</dcterms:created>
  <dcterms:modified xsi:type="dcterms:W3CDTF">2020-06-24T06:28:17Z</dcterms:modified>
</cp:coreProperties>
</file>