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<sst xmlns="http://schemas.openxmlformats.org/spreadsheetml/2006/main" count="692" uniqueCount="283">
  <si>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</si>
  <si>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</si>
  <si>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</si>
  <si>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</si>
  <si>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</si>
  <si>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</si>
  <si>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</si>
  <si>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</si>
  <si>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</si>
  <si>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</si>
  <si>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</si>
  <si>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</si>
  <si>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</si>
  <si>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</si>
  <si>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</si>
  <si>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</si>
  <si>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</si>
  <si>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</si>
  <si>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</si>
  <si>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</si>
  <si>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</si>
  <si>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</si>
  <si>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</si>
  <si>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</si>
  <si>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</si>
  <si>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</si>
  <si>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</si>
  <si>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</si>
  <si>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</si>
  <si>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</si>
  <si>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</si>
  <si>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</si>
  <si>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</si>
  <si>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</si>
  <si>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</si>
  <si>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</si>
  <si>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</si>
  <si>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</si>
  <si>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</si>
  <si>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</si>
  <si>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</si>
  <si>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</si>
  <si>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</si>
  <si>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</si>
  <si>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</si>
  <si>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</si>
  <si>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</si>
  <si>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</si>
  <si>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</si>
  <si>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</si>
  <si>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</si>
  <si>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</si>
  <si>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</si>
  <si>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</si>
  <si>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</si>
  <si>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</si>
  <si>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</si>
  <si>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</si>
  <si>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</si>
  <si>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</si>
  <si>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</si>
  <si>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</si>
  <si>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</si>
  <si>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</si>
  <si>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</si>
  <si>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</si>
  <si>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</si>
  <si>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</si>
  <si>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</si>
  <si>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</si>
  <si>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</si>
  <si>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</si>
  <si>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</si>
  <si>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</si>
  <si>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</si>
  <si>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</si>
  <si>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</si>
  <si>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</si>
  <si>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</si>
  <si>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</si>
  <si>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</si>
  <si>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</si>
  <si>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</si>
  <si>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</si>
  <si>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</si>
  <si>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</si>
  <si>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</si>
  <si>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</si>
  <si>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</si>
  <si>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</si>
  <si>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</si>
  <si>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</si>
  <si>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</si>
  <si>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</si>
  <si>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</si>
  <si>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</si>
  <si>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</si>
  <si>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</si>
  <si>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</si>
  <si>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</si>
  <si>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</si>
  <si>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</si>
  <si>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</si>
  <si>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</si>
  <si>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</si>
  <si>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</si>
  <si>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</si>
  <si>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</si>
  <si>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</si>
  <si>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</si>
  <si>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</si>
  <si>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</si>
  <si>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</si>
  <si>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</si>
  <si>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</si>
  <si>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</si>
  <si>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</si>
  <si>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</si>
  <si>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</si>
  <si>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</si>
  <si>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</si>
  <si>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</si>
  <si>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</si>
  <si>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</si>
  <si>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</si>
  <si>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</si>
  <si>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</si>
  <si>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</si>
  <si>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</si>
  <si>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</si>
  <si>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</si>
  <si>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</si>
  <si>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</si>
  <si>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</si>
  <si>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</si>
  <si>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</si>
  <si>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</si>
  <si>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</si>
  <si>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</si>
  <si>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</si>
  <si>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</si>
  <si>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</si>
  <si>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</si>
  <si>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</si>
  <si>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</si>
  <si>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</si>
  <si>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</si>
  <si>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</si>
  <si>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</si>
  <si>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</si>
  <si>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</si>
  <si>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</si>
  <si>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</si>
  <si>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</si>
  <si>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</si>
  <si>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</si>
  <si>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</si>
  <si>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</si>
  <si>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</si>
  <si>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</si>
  <si>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</si>
  <si>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</si>
  <si>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</si>
  <si>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</si>
  <si>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</si>
  <si>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</si>
  <si>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</si>
  <si>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</si>
  <si>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</si>
  <si>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</si>
  <si>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</si>
  <si>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</si>
  <si>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</si>
  <si>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</si>
  <si>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</si>
  <si>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</si>
  <si>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</si>
  <si>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</si>
  <si>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</si>
  <si>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</si>
  <si>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</si>
  <si>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</si>
  <si>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</si>
  <si>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</si>
  <si>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</si>
  <si>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</si>
  <si>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</si>
  <si>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</si>
  <si>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</si>
  <si>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</si>
  <si>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</si>
  <si>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</si>
  <si>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</si>
  <si>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</si>
  <si>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</si>
  <si>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</si>
  <si>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</si>
  <si>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</si>
  <si>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</si>
  <si>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</si>
  <si>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</si>
  <si>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</si>
  <si>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</si>
  <si>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</si>
  <si>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</si>
  <si>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</si>
  <si>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</si>
  <si>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</si>
  <si>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</si>
  <si>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</si>
  <si>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</si>
  <si>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</si>
  <si>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</si>
  <si>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</si>
  <si>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</si>
  <si>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</si>
  <si>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</si>
  <si>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</si>
  <si>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</si>
  <si>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</si>
  <si>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</si>
  <si>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</si>
  <si>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</si>
  <si>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</si>
  <si>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</si>
  <si>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</si>
  <si>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</si>
  <si>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</si>
  <si>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</si>
  <si>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</si>
  <si>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</si>
  <si>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</si>
  <si>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</si>
  <si>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</si>
  <si>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</si>
  <si>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</si>
  <si>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</si>
  <si>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</si>
  <si>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</si>
  <si>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</si>
  <si>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</si>
  <si>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</si>
  <si>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</si>
  <si>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</si>
  <si>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</si>
  <si>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</si>
  <si>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</si>
  <si>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</si>
  <si>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</si>
  <si>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</si>
  <si>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</si>
  <si>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</si>
  <si>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</si>
  <si>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</si>
  <si>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</si>
  <si>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</si>
  <si>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</si>
  <si>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</si>
  <si>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</si>
  <si>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</si>
  <si>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</si>
  <si>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</si>
  <si>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</si>
  <si>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</si>
  <si>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</si>
  <si>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</si>
  <si>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</si>
  <si>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</si>
  <si>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</si>
  <si>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</si>
  <si>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</si>
  <si>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</si>
  <si>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</si>
  <si>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</si>
  <si>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</si>
  <si>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</si>
  <si>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</si>
  <si>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김혜자, ID : H1900286)</t>
  </si>
  <si>
    <t>출력시각</t>
  </si>
  <si>
    <t>2020년 07월 17일 15:18:26</t>
  </si>
  <si>
    <t>H1900286</t>
  </si>
  <si>
    <t>김혜자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</si>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</sst>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0480"/>
        <c:axId val="655596360"/>
      </c:barChart>
      <c:catAx>
        <c:axId val="65559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6360"/>
        <c:crosses val="autoZero"/>
        <c:auto val="1"/>
        <c:lblAlgn val="ctr"/>
        <c:lblOffset val="100"/>
        <c:noMultiLvlLbl val="0"/>
      </c:catAx>
      <c:valAx>
        <c:axId val="6555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9888"/>
        <c:axId val="655601848"/>
      </c:barChart>
      <c:catAx>
        <c:axId val="6555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848"/>
        <c:crosses val="autoZero"/>
        <c:auto val="1"/>
        <c:lblAlgn val="ctr"/>
        <c:lblOffset val="100"/>
        <c:noMultiLvlLbl val="0"/>
      </c:catAx>
      <c:valAx>
        <c:axId val="65560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2632"/>
        <c:axId val="655599496"/>
      </c:barChart>
      <c:catAx>
        <c:axId val="6556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496"/>
        <c:crosses val="autoZero"/>
        <c:auto val="1"/>
        <c:lblAlgn val="ctr"/>
        <c:lblOffset val="100"/>
        <c:noMultiLvlLbl val="0"/>
      </c:catAx>
      <c:valAx>
        <c:axId val="65559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3024"/>
        <c:axId val="655599104"/>
      </c:barChart>
      <c:catAx>
        <c:axId val="6556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9104"/>
        <c:crosses val="autoZero"/>
        <c:auto val="1"/>
        <c:lblAlgn val="ctr"/>
        <c:lblOffset val="100"/>
        <c:noMultiLvlLbl val="0"/>
      </c:catAx>
      <c:valAx>
        <c:axId val="65559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3644.3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0672"/>
        <c:axId val="655601064"/>
      </c:barChart>
      <c:catAx>
        <c:axId val="6556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1064"/>
        <c:crosses val="autoZero"/>
        <c:auto val="1"/>
        <c:lblAlgn val="ctr"/>
        <c:lblOffset val="100"/>
        <c:noMultiLvlLbl val="0"/>
      </c:catAx>
      <c:valAx>
        <c:axId val="655601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6552"/>
        <c:axId val="655606944"/>
      </c:barChart>
      <c:catAx>
        <c:axId val="65560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6944"/>
        <c:crosses val="autoZero"/>
        <c:auto val="1"/>
        <c:lblAlgn val="ctr"/>
        <c:lblOffset val="100"/>
        <c:noMultiLvlLbl val="0"/>
      </c:catAx>
      <c:valAx>
        <c:axId val="6556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4984"/>
        <c:axId val="655605376"/>
      </c:barChart>
      <c:catAx>
        <c:axId val="65560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5376"/>
        <c:crosses val="autoZero"/>
        <c:auto val="1"/>
        <c:lblAlgn val="ctr"/>
        <c:lblOffset val="100"/>
        <c:noMultiLvlLbl val="0"/>
      </c:catAx>
      <c:valAx>
        <c:axId val="65560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2040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040"/>
        <c:crosses val="autoZero"/>
        <c:auto val="1"/>
        <c:lblAlgn val="ctr"/>
        <c:lblOffset val="100"/>
        <c:noMultiLvlLbl val="0"/>
      </c:catAx>
      <c:valAx>
        <c:axId val="65561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2218.6999999999998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392"/>
        <c:axId val="655614784"/>
      </c:barChart>
      <c:catAx>
        <c:axId val="65561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4784"/>
        <c:crosses val="autoZero"/>
        <c:auto val="1"/>
        <c:lblAlgn val="ctr"/>
        <c:lblOffset val="100"/>
        <c:noMultiLvlLbl val="0"/>
      </c:catAx>
      <c:valAx>
        <c:axId val="655614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5568"/>
        <c:axId val="655615176"/>
      </c:barChart>
      <c:catAx>
        <c:axId val="6556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176"/>
        <c:crosses val="autoZero"/>
        <c:auto val="1"/>
        <c:lblAlgn val="ctr"/>
        <c:lblOffset val="100"/>
        <c:noMultiLvlLbl val="0"/>
      </c:catAx>
      <c:valAx>
        <c:axId val="65561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608"/>
        <c:axId val="655615960"/>
      </c:barChart>
      <c:catAx>
        <c:axId val="65561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960"/>
        <c:crosses val="autoZero"/>
        <c:auto val="1"/>
        <c:lblAlgn val="ctr"/>
        <c:lblOffset val="100"/>
        <c:noMultiLvlLbl val="0"/>
      </c:catAx>
      <c:valAx>
        <c:axId val="655615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6752"/>
        <c:axId val="655597144"/>
      </c:barChart>
      <c:catAx>
        <c:axId val="65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7144"/>
        <c:crosses val="autoZero"/>
        <c:auto val="1"/>
        <c:lblAlgn val="ctr"/>
        <c:lblOffset val="100"/>
        <c:noMultiLvlLbl val="0"/>
      </c:catAx>
      <c:valAx>
        <c:axId val="655597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7528"/>
        <c:axId val="655612824"/>
      </c:barChart>
      <c:catAx>
        <c:axId val="65561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2824"/>
        <c:crosses val="autoZero"/>
        <c:auto val="1"/>
        <c:lblAlgn val="ctr"/>
        <c:lblOffset val="100"/>
        <c:noMultiLvlLbl val="0"/>
      </c:catAx>
      <c:valAx>
        <c:axId val="65561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6352"/>
        <c:axId val="655610864"/>
      </c:barChart>
      <c:catAx>
        <c:axId val="6556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864"/>
        <c:crosses val="autoZero"/>
        <c:auto val="1"/>
        <c:lblAlgn val="ctr"/>
        <c:lblOffset val="100"/>
        <c:noMultiLvlLbl val="0"/>
      </c:catAx>
      <c:valAx>
        <c:axId val="6556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</c:v>
                </c:pt>
                <c:pt idx="1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214776"/>
        <c:axId val="506217128"/>
      </c:barChart>
      <c:catAx>
        <c:axId val="50621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7128"/>
        <c:crosses val="autoZero"/>
        <c:auto val="1"/>
        <c:lblAlgn val="ctr"/>
        <c:lblOffset val="100"/>
        <c:noMultiLvlLbl val="0"/>
      </c:catAx>
      <c:valAx>
        <c:axId val="50621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13.898580000000001</c:v>
                </c:pt>
                <c:pt idx="1">
                  <c:v>17.77271</c:v>
                </c:pt>
                <c:pt idx="2">
                  <c:v>18.944604999999999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588.20000000000005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0656"/>
        <c:axId val="506217912"/>
      </c:barChart>
      <c:catAx>
        <c:axId val="5062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7912"/>
        <c:crosses val="autoZero"/>
        <c:auto val="1"/>
        <c:lblAlgn val="ctr"/>
        <c:lblOffset val="100"/>
        <c:noMultiLvlLbl val="0"/>
      </c:catAx>
      <c:valAx>
        <c:axId val="506217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2224"/>
        <c:axId val="506213600"/>
      </c:barChart>
      <c:catAx>
        <c:axId val="50622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3600"/>
        <c:crosses val="autoZero"/>
        <c:auto val="1"/>
        <c:lblAlgn val="ctr"/>
        <c:lblOffset val="100"/>
        <c:noMultiLvlLbl val="0"/>
      </c:catAx>
      <c:valAx>
        <c:axId val="5062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59.4</c:v>
                </c:pt>
                <c:pt idx="1">
                  <c:v>15.5</c:v>
                </c:pt>
                <c:pt idx="2">
                  <c:v>25.1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217520"/>
        <c:axId val="506223008"/>
      </c:barChart>
      <c:catAx>
        <c:axId val="50621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23008"/>
        <c:crosses val="autoZero"/>
        <c:auto val="1"/>
        <c:lblAlgn val="ctr"/>
        <c:lblOffset val="100"/>
        <c:noMultiLvlLbl val="0"/>
      </c:catAx>
      <c:valAx>
        <c:axId val="50622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3792"/>
        <c:axId val="506220264"/>
      </c:barChart>
      <c:catAx>
        <c:axId val="50622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20264"/>
        <c:crosses val="autoZero"/>
        <c:auto val="1"/>
        <c:lblAlgn val="ctr"/>
        <c:lblOffset val="100"/>
        <c:noMultiLvlLbl val="0"/>
      </c:catAx>
      <c:valAx>
        <c:axId val="506220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1048"/>
        <c:axId val="506218696"/>
      </c:barChart>
      <c:catAx>
        <c:axId val="50622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8696"/>
        <c:crosses val="autoZero"/>
        <c:auto val="1"/>
        <c:lblAlgn val="ctr"/>
        <c:lblOffset val="100"/>
        <c:noMultiLvlLbl val="0"/>
      </c:catAx>
      <c:valAx>
        <c:axId val="50621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4184"/>
        <c:axId val="506212424"/>
      </c:barChart>
      <c:catAx>
        <c:axId val="50622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2424"/>
        <c:crosses val="autoZero"/>
        <c:auto val="1"/>
        <c:lblAlgn val="ctr"/>
        <c:lblOffset val="100"/>
        <c:noMultiLvlLbl val="0"/>
      </c:catAx>
      <c:valAx>
        <c:axId val="50621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7536"/>
        <c:axId val="655591264"/>
      </c:barChart>
      <c:catAx>
        <c:axId val="6555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264"/>
        <c:crosses val="autoZero"/>
        <c:auto val="1"/>
        <c:lblAlgn val="ctr"/>
        <c:lblOffset val="100"/>
        <c:noMultiLvlLbl val="0"/>
      </c:catAx>
      <c:valAx>
        <c:axId val="6555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7076.5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21440"/>
        <c:axId val="506213992"/>
      </c:barChart>
      <c:catAx>
        <c:axId val="5062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3992"/>
        <c:crosses val="autoZero"/>
        <c:auto val="1"/>
        <c:lblAlgn val="ctr"/>
        <c:lblOffset val="100"/>
        <c:noMultiLvlLbl val="0"/>
      </c:catAx>
      <c:valAx>
        <c:axId val="50621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14384"/>
        <c:axId val="506215560"/>
      </c:barChart>
      <c:catAx>
        <c:axId val="50621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5560"/>
        <c:crosses val="autoZero"/>
        <c:auto val="1"/>
        <c:lblAlgn val="ctr"/>
        <c:lblOffset val="100"/>
        <c:noMultiLvlLbl val="0"/>
      </c:catAx>
      <c:valAx>
        <c:axId val="50621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16736"/>
        <c:axId val="506219872"/>
      </c:barChart>
      <c:catAx>
        <c:axId val="5062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19872"/>
        <c:crosses val="autoZero"/>
        <c:auto val="1"/>
        <c:lblAlgn val="ctr"/>
        <c:lblOffset val="100"/>
        <c:noMultiLvlLbl val="0"/>
      </c:catAx>
      <c:valAx>
        <c:axId val="50621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2048"/>
        <c:axId val="655585776"/>
      </c:barChart>
      <c:catAx>
        <c:axId val="65559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85776"/>
        <c:crosses val="autoZero"/>
        <c:auto val="1"/>
        <c:lblAlgn val="ctr"/>
        <c:lblOffset val="100"/>
        <c:noMultiLvlLbl val="0"/>
      </c:catAx>
      <c:valAx>
        <c:axId val="65558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7736"/>
        <c:axId val="655598320"/>
      </c:barChart>
      <c:catAx>
        <c:axId val="65558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8320"/>
        <c:crosses val="autoZero"/>
        <c:auto val="1"/>
        <c:lblAlgn val="ctr"/>
        <c:lblOffset val="100"/>
        <c:noMultiLvlLbl val="0"/>
      </c:catAx>
      <c:valAx>
        <c:axId val="65559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7336"/>
        <c:axId val="655607728"/>
      </c:barChart>
      <c:catAx>
        <c:axId val="65560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7728"/>
        <c:crosses val="autoZero"/>
        <c:auto val="1"/>
        <c:lblAlgn val="ctr"/>
        <c:lblOffset val="100"/>
        <c:noMultiLvlLbl val="0"/>
      </c:catAx>
      <c:valAx>
        <c:axId val="6556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9296"/>
        <c:axId val="655605768"/>
      </c:barChart>
      <c:catAx>
        <c:axId val="6556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5768"/>
        <c:crosses val="autoZero"/>
        <c:auto val="1"/>
        <c:lblAlgn val="ctr"/>
        <c:lblOffset val="100"/>
        <c:noMultiLvlLbl val="0"/>
      </c:catAx>
      <c:valAx>
        <c:axId val="65560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8512"/>
        <c:axId val="655610080"/>
      </c:barChart>
      <c:catAx>
        <c:axId val="6556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080"/>
        <c:crosses val="autoZero"/>
        <c:auto val="1"/>
        <c:lblAlgn val="ctr"/>
        <c:lblOffset val="100"/>
        <c:noMultiLvlLbl val="0"/>
      </c:catAx>
      <c:valAx>
        <c:axId val="65561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09688"/>
        <c:axId val="655604200"/>
      </c:barChart>
      <c:catAx>
        <c:axId val="6556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04200"/>
        <c:crosses val="autoZero"/>
        <c:auto val="1"/>
        <c:lblAlgn val="ctr"/>
        <c:lblOffset val="100"/>
        <c:noMultiLvlLbl val="0"/>
      </c:catAx>
      <c:valAx>
        <c:axId val="65560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0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209318" y="32305052"/>
          <a:ext cx="323961" cy="1244751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93182" y="32393038"/>
          <a:ext cx="316958" cy="1520585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819088" y="41408537"/>
          <a:ext cx="3658162" cy="472818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42145" y="44664161"/>
          <a:ext cx="273618" cy="1242648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815263" y="44559547"/>
          <a:ext cx="269954" cy="152058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김혜자, ID : H1900286)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15:18:26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1687.7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59.4</v>
      </c>
      <c r="G8" s="59">
        <f>'DRIs DATA 입력'!G8</f>
        <v>15.5</v>
      </c>
      <c r="H8" s="59">
        <f>'DRIs DATA 입력'!H8</f>
        <v>25.1</v>
      </c>
      <c r="I8" s="46"/>
      <c r="J8" s="59" t="s">
        <v>216</v>
      </c>
      <c r="K8" s="59">
        <f>'DRIs DATA 입력'!K8</f>
        <v>11.5</v>
      </c>
      <c r="L8" s="59">
        <f>'DRIs DATA 입력'!L8</f>
        <v>16.899999999999999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588.20000000000005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4.5999999999999996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214.5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657.8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1027.7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1519.6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7076.5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3644.3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10.199999999999999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2218.6999999999998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164.3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0" sqref="L5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1800</v>
      </c>
      <c r="C6" s="68">
        <v>1687.7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40</v>
      </c>
      <c r="P6" s="68">
        <v>50</v>
      </c>
      <c r="Q6" s="68">
        <v>0</v>
      </c>
      <c r="R6" s="68">
        <v>0</v>
      </c>
      <c r="S6" s="68">
        <v>84.1</v>
      </c>
      <c r="U6" s="68" t="s">
        <v>214</v>
      </c>
      <c r="V6" s="68">
        <v>0</v>
      </c>
      <c r="W6" s="68">
        <v>0</v>
      </c>
      <c r="X6" s="68">
        <v>20</v>
      </c>
      <c r="Y6" s="68">
        <v>0</v>
      </c>
      <c r="Z6" s="68">
        <v>25.9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59.4</v>
      </c>
      <c r="G8" s="68">
        <v>15.5</v>
      </c>
      <c r="H8" s="68">
        <v>25.1</v>
      </c>
      <c r="J8" s="68" t="s">
        <v>216</v>
      </c>
      <c r="K8" s="68">
        <v>11.5</v>
      </c>
      <c r="L8" s="68">
        <v>16.899999999999999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430</v>
      </c>
      <c r="C16" s="68">
        <v>600</v>
      </c>
      <c r="D16" s="68">
        <v>0</v>
      </c>
      <c r="E16" s="68">
        <v>3000</v>
      </c>
      <c r="F16" s="68">
        <v>588.20000000000005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30.6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4.5999999999999996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214.5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130.9</v>
      </c>
      <c r="H26" s="68" t="s">
        <v>9</v>
      </c>
      <c r="I26" s="68">
        <v>0.9</v>
      </c>
      <c r="J26" s="68">
        <v>1.1000000000000001</v>
      </c>
      <c r="K26" s="68">
        <v>0</v>
      </c>
      <c r="L26" s="68">
        <v>0</v>
      </c>
      <c r="M26" s="68">
        <v>1.8</v>
      </c>
      <c r="O26" s="68" t="s">
        <v>10</v>
      </c>
      <c r="P26" s="68">
        <v>1</v>
      </c>
      <c r="Q26" s="68">
        <v>1.2</v>
      </c>
      <c r="R26" s="68">
        <v>0</v>
      </c>
      <c r="S26" s="68">
        <v>0</v>
      </c>
      <c r="T26" s="68">
        <v>1.5</v>
      </c>
      <c r="V26" s="68" t="s">
        <v>11</v>
      </c>
      <c r="W26" s="68">
        <v>11</v>
      </c>
      <c r="X26" s="68">
        <v>14</v>
      </c>
      <c r="Y26" s="68">
        <v>0</v>
      </c>
      <c r="Z26" s="68">
        <v>35</v>
      </c>
      <c r="AA26" s="68">
        <v>19.2</v>
      </c>
      <c r="AC26" s="68" t="s">
        <v>12</v>
      </c>
      <c r="AD26" s="68">
        <v>1.2</v>
      </c>
      <c r="AE26" s="68">
        <v>1.4</v>
      </c>
      <c r="AF26" s="68">
        <v>0</v>
      </c>
      <c r="AG26" s="68">
        <v>100</v>
      </c>
      <c r="AH26" s="68">
        <v>3.6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657.8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27.9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2.5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1.5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2000</v>
      </c>
      <c r="F36" s="68">
        <v>1027.7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1519.6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7076.5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3644.3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131.30000000000001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132.4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18</v>
      </c>
      <c r="H46" s="68" t="s">
        <v>24</v>
      </c>
      <c r="I46" s="68">
        <v>6</v>
      </c>
      <c r="J46" s="68">
        <v>7</v>
      </c>
      <c r="K46" s="68">
        <v>0</v>
      </c>
      <c r="L46" s="68">
        <v>35</v>
      </c>
      <c r="M46" s="68">
        <v>10.199999999999999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2218.6999999999998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0.4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3.6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164.3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107.7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9" sqref="G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54</v>
      </c>
      <c r="E2" s="61">
        <v>1687.7147</v>
      </c>
      <c r="F2" s="61">
        <v>199.07323</v>
      </c>
      <c r="G2" s="61">
        <v>51.828654999999998</v>
      </c>
      <c r="H2" s="61">
        <v>32.069580000000002</v>
      </c>
      <c r="I2" s="61">
        <v>19.759073000000001</v>
      </c>
      <c r="J2" s="61">
        <v>84.059939999999997</v>
      </c>
      <c r="K2" s="61">
        <v>28.096622</v>
      </c>
      <c r="L2" s="61">
        <v>55.96331</v>
      </c>
      <c r="M2" s="61">
        <v>25.92399</v>
      </c>
      <c r="N2" s="61">
        <v>2.4267259999999999</v>
      </c>
      <c r="O2" s="61">
        <v>13.663944000000001</v>
      </c>
      <c r="P2" s="61">
        <v>1498.1846</v>
      </c>
      <c r="Q2" s="61">
        <v>35.085009999999997</v>
      </c>
      <c r="R2" s="61">
        <v>588.16700000000003</v>
      </c>
      <c r="S2" s="61">
        <v>109.41446000000001</v>
      </c>
      <c r="T2" s="61">
        <v>5745.0293000000001</v>
      </c>
      <c r="U2" s="61">
        <v>4.6433030000000004</v>
      </c>
      <c r="V2" s="61">
        <v>30.588377000000001</v>
      </c>
      <c r="W2" s="61">
        <v>214.52807999999999</v>
      </c>
      <c r="X2" s="61">
        <v>130.87361000000001</v>
      </c>
      <c r="Y2" s="61">
        <v>1.7987325000000001</v>
      </c>
      <c r="Z2" s="61">
        <v>1.5069827</v>
      </c>
      <c r="AA2" s="61">
        <v>19.167058999999998</v>
      </c>
      <c r="AB2" s="61">
        <v>3.6480184000000002</v>
      </c>
      <c r="AC2" s="61">
        <v>657.78129999999999</v>
      </c>
      <c r="AD2" s="61">
        <v>27.90221</v>
      </c>
      <c r="AE2" s="61">
        <v>2.4672812999999998</v>
      </c>
      <c r="AF2" s="61">
        <v>1.5219103</v>
      </c>
      <c r="AG2" s="61">
        <v>1027.7083</v>
      </c>
      <c r="AH2" s="61">
        <v>332.78766000000002</v>
      </c>
      <c r="AI2" s="61">
        <v>694.92060000000004</v>
      </c>
      <c r="AJ2" s="61">
        <v>1519.6380999999999</v>
      </c>
      <c r="AK2" s="61">
        <v>7076.4790000000003</v>
      </c>
      <c r="AL2" s="61">
        <v>131.26308</v>
      </c>
      <c r="AM2" s="61">
        <v>3644.3171000000002</v>
      </c>
      <c r="AN2" s="61">
        <v>132.37123</v>
      </c>
      <c r="AO2" s="61">
        <v>17.950945000000001</v>
      </c>
      <c r="AP2" s="61">
        <v>11.008393</v>
      </c>
      <c r="AQ2" s="61">
        <v>6.9425520000000001</v>
      </c>
      <c r="AR2" s="61">
        <v>10.1716</v>
      </c>
      <c r="AS2" s="61">
        <v>2218.7440000000001</v>
      </c>
      <c r="AT2" s="61">
        <v>0.42698216</v>
      </c>
      <c r="AU2" s="61">
        <v>3.5535833999999999</v>
      </c>
      <c r="AV2" s="61">
        <v>164.30122</v>
      </c>
      <c r="AW2" s="61">
        <v>107.68615</v>
      </c>
      <c r="AX2" s="61">
        <v>7.6184360000000007E-2</v>
      </c>
      <c r="AY2" s="61">
        <v>1.3269192000000001</v>
      </c>
      <c r="AZ2" s="61">
        <v>381.8997</v>
      </c>
      <c r="BA2" s="61">
        <v>50.623539999999998</v>
      </c>
      <c r="BB2" s="61">
        <v>13.898580000000001</v>
      </c>
      <c r="BC2" s="61">
        <v>17.77271</v>
      </c>
      <c r="BD2" s="61">
        <v>18.944604999999999</v>
      </c>
      <c r="BE2" s="61">
        <v>0.81922393999999998</v>
      </c>
      <c r="BF2" s="61">
        <v>4.4903950000000004</v>
      </c>
      <c r="BG2" s="61">
        <v>2.7754896000000001E-3</v>
      </c>
      <c r="BH2" s="61">
        <v>1.3638035999999999E-2</v>
      </c>
      <c r="BI2" s="61">
        <v>1.0455781000000001E-2</v>
      </c>
      <c r="BJ2" s="61">
        <v>4.8587270000000002E-2</v>
      </c>
      <c r="BK2" s="61">
        <v>2.1349920000000001E-4</v>
      </c>
      <c r="BL2" s="61">
        <v>0.32698907999999999</v>
      </c>
      <c r="BM2" s="61">
        <v>5.0512914999999996</v>
      </c>
      <c r="BN2" s="61">
        <v>1.2753064999999999</v>
      </c>
      <c r="BO2" s="61">
        <v>71.473465000000004</v>
      </c>
      <c r="BP2" s="61">
        <v>14.500450000000001</v>
      </c>
      <c r="BQ2" s="61">
        <v>22.444486999999999</v>
      </c>
      <c r="BR2" s="61">
        <v>84.878489999999999</v>
      </c>
      <c r="BS2" s="61">
        <v>30.308347999999999</v>
      </c>
      <c r="BT2" s="61">
        <v>15.605829999999999</v>
      </c>
      <c r="BU2" s="61">
        <v>1.6724995999999999E-2</v>
      </c>
      <c r="BV2" s="61">
        <v>0.14615515000000001</v>
      </c>
      <c r="BW2" s="61">
        <v>1.0415939000000001</v>
      </c>
      <c r="BX2" s="61">
        <v>1.8002799</v>
      </c>
      <c r="BY2" s="61">
        <v>0.15495946999999999</v>
      </c>
      <c r="BZ2" s="61">
        <v>4.7521116000000003E-4</v>
      </c>
      <c r="CA2" s="61">
        <v>1.0748637000000001</v>
      </c>
      <c r="CB2" s="61">
        <v>0.104824</v>
      </c>
      <c r="CC2" s="61">
        <v>0.23035753</v>
      </c>
      <c r="CD2" s="61">
        <v>2.7452065999999999</v>
      </c>
      <c r="CE2" s="61">
        <v>4.5979529999999998E-2</v>
      </c>
      <c r="CF2" s="61">
        <v>0.40242460000000002</v>
      </c>
      <c r="CG2" s="61">
        <v>4.9500000000000003E-7</v>
      </c>
      <c r="CH2" s="61">
        <v>4.1239129999999999E-2</v>
      </c>
      <c r="CI2" s="61">
        <v>6.3708406000000002E-3</v>
      </c>
      <c r="CJ2" s="61">
        <v>5.6706643000000003</v>
      </c>
      <c r="CK2" s="61">
        <v>1.2254599499999999E-2</v>
      </c>
      <c r="CL2" s="61">
        <v>0.50619316000000003</v>
      </c>
      <c r="CM2" s="61">
        <v>4.600155</v>
      </c>
      <c r="CN2" s="61">
        <v>2702.2988</v>
      </c>
      <c r="CO2" s="61">
        <v>4918.5204999999996</v>
      </c>
      <c r="CP2" s="61">
        <v>4290.5722999999998</v>
      </c>
      <c r="CQ2" s="61">
        <v>1416.412</v>
      </c>
      <c r="CR2" s="61">
        <v>634.1626</v>
      </c>
      <c r="CS2" s="61">
        <v>249.76714000000001</v>
      </c>
      <c r="CT2" s="61">
        <v>2646.1080000000002</v>
      </c>
      <c r="CU2" s="61">
        <v>2185.4724000000001</v>
      </c>
      <c r="CV2" s="61">
        <v>657.7346</v>
      </c>
      <c r="CW2" s="61">
        <v>2421.5497999999998</v>
      </c>
      <c r="CX2" s="61">
        <v>672.80706999999995</v>
      </c>
      <c r="CY2" s="61">
        <v>3112.8225000000002</v>
      </c>
      <c r="CZ2" s="61">
        <v>1610.0667000000001</v>
      </c>
      <c r="DA2" s="61">
        <v>4503.2456000000002</v>
      </c>
      <c r="DB2" s="61">
        <v>3580.5464000000002</v>
      </c>
      <c r="DC2" s="61">
        <v>6158.6080000000002</v>
      </c>
      <c r="DD2" s="61">
        <v>10471.451999999999</v>
      </c>
      <c r="DE2" s="61">
        <v>2629.6763000000001</v>
      </c>
      <c r="DF2" s="61">
        <v>3123.04</v>
      </c>
      <c r="DG2" s="61">
        <v>2415.2345999999998</v>
      </c>
      <c r="DH2" s="61">
        <v>471.4545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50.623539999999998</v>
      </c>
      <c r="B6">
        <f>BB2</f>
        <v>13.898580000000001</v>
      </c>
      <c r="C6">
        <f>BC2</f>
        <v>17.77271</v>
      </c>
      <c r="D6">
        <f>BD2</f>
        <v>18.944604999999999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24171</v>
      </c>
      <c r="C2" s="56">
        <f ca="1">YEAR(TODAY())-YEAR(B2)+IF(TODAY()&gt;=DATE(YEAR(TODAY()),MONTH(B2),DAY(B2)),0,-1)</f>
        <v>54</v>
      </c>
      <c r="E2" s="52">
        <v>157.30000000000001</v>
      </c>
      <c r="F2" s="53" t="s">
        <v>39</v>
      </c>
      <c r="G2" s="52">
        <v>53.1</v>
      </c>
      <c r="H2" s="51" t="s">
        <v>41</v>
      </c>
      <c r="I2" s="77">
        <f>ROUND(G3/E3^2,1)</f>
        <v>21.5</v>
      </c>
    </row>
    <row r="3" spans="1:9" x14ac:dyDescent="0.3">
      <c r="E3" s="51">
        <f>E2/100</f>
        <v>1.5730000000000002</v>
      </c>
      <c r="F3" s="51" t="s">
        <v>40</v>
      </c>
      <c r="G3" s="51">
        <f>G2</f>
        <v>53.1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김혜자, ID : H1900286)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15:18:26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44025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54</v>
      </c>
      <c r="G12" s="142"/>
      <c r="H12" s="142"/>
      <c r="I12" s="142"/>
      <c r="K12" s="133">
        <f>'개인정보 및 신체계측 입력'!E2</f>
        <v>157.30000000000001</v>
      </c>
      <c r="L12" s="134"/>
      <c r="M12" s="127">
        <f>'개인정보 및 신체계측 입력'!G2</f>
        <v>53.1</v>
      </c>
      <c r="N12" s="128"/>
      <c r="O12" s="123" t="s">
        <v>271</v>
      </c>
      <c r="P12" s="117"/>
      <c r="Q12" s="120">
        <f>'개인정보 및 신체계측 입력'!I2</f>
        <v>21.5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김혜자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59.4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15.5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25.1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16.899999999999999</v>
      </c>
      <c r="L72" s="36" t="s">
        <v>53</v>
      </c>
      <c r="M72" s="36">
        <f>ROUND('DRIs DATA'!K8,1)</f>
        <v>11.5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78.430000000000007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255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130.9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240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128.46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471.77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180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2020-07-21T01:58:52Z</cp:lastPrinted>
  <dcterms:created xsi:type="dcterms:W3CDTF">2015-06-13T08:19:18Z</dcterms:created>
  <dcterms:modified xsi:type="dcterms:W3CDTF">2020-07-21T02:04:03Z</dcterms:modified>
</cp:coreProperties>
</file>