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<sst xmlns="http://schemas.openxmlformats.org/spreadsheetml/2006/main" count="692" uniqueCount="339">
  <si>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</si>
  <si>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</si>
  <si>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</si>
  <si>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</si>
  <si>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</si>
  <si>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</si>
  <si>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</si>
  <si>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</si>
  <si>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</si>
  <si>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</si>
  <si>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</si>
  <si>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</si>
  <si>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</si>
  <si>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</si>
  <si>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</si>
  <si>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</si>
  <si>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</si>
  <si>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</si>
  <si>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</si>
  <si>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</si>
  <si>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</si>
  <si>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</si>
  <si>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</si>
  <si>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</si>
  <si>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</si>
  <si>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</si>
  <si>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</si>
  <si>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</si>
  <si>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</si>
  <si>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</si>
  <si>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</si>
  <si>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</si>
  <si>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</si>
  <si>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</si>
  <si>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</si>
  <si>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</si>
  <si>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</si>
  <si>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</si>
  <si>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</si>
  <si>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</si>
  <si>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</si>
  <si>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</si>
  <si>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</si>
  <si>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</si>
  <si>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</si>
  <si>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</si>
  <si>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</si>
  <si>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</si>
  <si>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</si>
  <si>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</si>
  <si>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</si>
  <si>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</si>
  <si>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</si>
  <si>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</si>
  <si>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</si>
  <si>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</si>
  <si>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</si>
  <si>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</si>
  <si>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</si>
  <si>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</si>
  <si>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</si>
  <si>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</si>
  <si>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</si>
  <si>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</si>
  <si>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</si>
  <si>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</si>
  <si>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</si>
  <si>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</si>
  <si>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</si>
  <si>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</si>
  <si>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</si>
  <si>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</si>
  <si>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</si>
  <si>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</si>
  <si>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</si>
  <si>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</si>
  <si>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</si>
  <si>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</si>
  <si>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</si>
  <si>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</si>
  <si>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</si>
  <si>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</si>
  <si>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</si>
  <si>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</si>
  <si>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</si>
  <si>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</si>
  <si>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</si>
  <si>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</si>
  <si>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</si>
  <si>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</si>
  <si>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</si>
  <si>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</si>
  <si>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</si>
  <si>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</si>
  <si>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</si>
  <si>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</si>
  <si>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</si>
  <si>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</si>
  <si>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</si>
  <si>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</si>
  <si>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</si>
  <si>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</si>
  <si>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</si>
  <si>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</si>
  <si>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</si>
  <si>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</si>
  <si>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</si>
  <si>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</si>
  <si>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</si>
  <si>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</si>
  <si>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</si>
  <si>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</si>
  <si>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</si>
  <si>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</si>
  <si>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</si>
  <si>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</si>
  <si>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</si>
  <si>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</si>
  <si>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</si>
  <si>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</si>
  <si>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</si>
  <si>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</si>
  <si>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</si>
  <si>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</si>
  <si>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</si>
  <si>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</si>
  <si>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</si>
  <si>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</si>
  <si>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</si>
  <si>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</si>
  <si>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</si>
  <si>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</si>
  <si>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</si>
  <si>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</si>
  <si>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</si>
  <si>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</si>
  <si>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</si>
  <si>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</si>
  <si>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</si>
  <si>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</si>
  <si>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</si>
  <si>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</si>
  <si>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</si>
  <si>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</si>
  <si>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</si>
  <si>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</si>
  <si>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</si>
  <si>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</si>
  <si>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</si>
  <si>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</si>
  <si>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</si>
  <si>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</si>
  <si>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</si>
  <si>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</si>
  <si>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</si>
  <si>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</si>
  <si>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</si>
  <si>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</si>
  <si>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</si>
  <si>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</si>
  <si>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</si>
  <si>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</si>
  <si>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</si>
  <si>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</si>
  <si>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</si>
  <si>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</si>
  <si>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</si>
  <si>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</si>
  <si>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</si>
  <si>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</si>
  <si>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</si>
  <si>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</si>
  <si>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</si>
  <si>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</si>
  <si>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</si>
  <si>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</si>
  <si>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</si>
  <si>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</si>
  <si>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</si>
  <si>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</si>
  <si>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</si>
  <si>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</si>
  <si>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</si>
  <si>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</si>
  <si>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</si>
  <si>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</si>
  <si>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</si>
  <si>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</si>
  <si>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</si>
  <si>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</si>
  <si>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</si>
  <si>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</si>
  <si>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</si>
  <si>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</si>
  <si>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</si>
  <si>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</si>
  <si>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</si>
  <si>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</si>
  <si>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</si>
  <si>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</si>
  <si>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</si>
  <si>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</si>
  <si>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</si>
  <si>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</si>
  <si>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</si>
  <si>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</si>
  <si>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</si>
  <si>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</si>
  <si>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</si>
  <si>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</si>
  <si>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</si>
  <si>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</si>
  <si>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</si>
  <si>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</si>
  <si>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</si>
  <si>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</si>
  <si>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</si>
  <si>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</si>
  <si>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</si>
  <si>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</si>
  <si>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</si>
  <si>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</si>
  <si>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</si>
  <si>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</si>
  <si>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</si>
  <si>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</si>
  <si>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</si>
  <si>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</si>
  <si>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</si>
  <si>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</si>
  <si>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</si>
  <si>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</si>
  <si>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</si>
  <si>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</si>
  <si>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</si>
  <si>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</si>
  <si>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</si>
  <si>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</si>
  <si>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</si>
  <si>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</si>
  <si>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</si>
  <si>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</si>
  <si>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</si>
  <si>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</si>
  <si>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</si>
  <si>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</si>
  <si>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</si>
  <si>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</si>
  <si>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</si>
  <si>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</si>
  <si>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</si>
  <si>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</si>
  <si>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</si>
  <si>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</si>
  <si>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</si>
  <si>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</si>
  <si>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</si>
  <si>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</si>
  <si>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</si>
  <si>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</si>
  <si>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</si>
  <si>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</si>
  <si>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</si>
  <si>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</si>
  <si>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</si>
  <si>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</si>
  <si>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</si>
  <si>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</si>
  <si>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</si>
  <si>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</si>
  <si>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</si>
  <si>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</si>
  <si>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</si>
  <si>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</si>
  <si>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</si>
  <si>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</si>
  <si>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</si>
  <si>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</si>
  <si>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</si>
  <si>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</si>
  <si>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</si>
  <si>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</si>
  <si>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</si>
  <si>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</si>
  <si>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</si>
  <si>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</si>
  <si>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</si>
  <si>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</si>
  <si>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</si>
  <si>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</si>
  <si>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</si>
  <si>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</si>
  <si>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</si>
  <si>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</si>
  <si>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</si>
  <si>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</si>
  <si>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</si>
  <si>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</si>
  <si>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</si>
  <si>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</si>
  <si>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</si>
  <si>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</si>
  <si>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</si>
  <si>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</si>
  <si>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</si>
  <si>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</si>
  <si>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</si>
  <si>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</si>
  <si>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</si>
  <si>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</si>
  <si>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</si>
  <si>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</si>
  <si>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</si>
  <si>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</si>
  <si>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</si>
  <si>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</si>
  <si>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</si>
  <si>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</si>
  <si>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</si>
  <si>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</si>
  <si>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</si>
  <si>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</si>
  <si>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</si>
  <si>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</si>
  <si>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</si>
  <si>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</si>
  <si>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</si>
  <si>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</si>
  <si>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</si>
  <si>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</si>
  <si>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</si>
  <si>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</si>
  <si>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H1900291</t>
  </si>
  <si>
    <t>윤태열</t>
  </si>
  <si>
    <t>(설문지 : FFQ 95문항 설문지, 사용자 : 윤태열, ID : H1900291)</t>
  </si>
  <si>
    <t>2020년 07월 17일 15:57:56</t>
  </si>
  <si>
    <t>섭취량</t>
    <phoneticPr fontId="1" type="noConversion"/>
  </si>
  <si>
    <t>니아신</t>
    <phoneticPr fontId="1" type="noConversion"/>
  </si>
  <si>
    <t>판토텐산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</si>
</sst>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57.622314000000003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9688"/>
        <c:axId val="655603808"/>
      </c:barChart>
      <c:catAx>
        <c:axId val="6556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3808"/>
        <c:crosses val="autoZero"/>
        <c:auto val="1"/>
        <c:lblAlgn val="ctr"/>
        <c:lblOffset val="100"/>
        <c:noMultiLvlLbl val="0"/>
      </c:catAx>
      <c:valAx>
        <c:axId val="65560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3.1502686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4784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784"/>
        <c:crosses val="autoZero"/>
        <c:auto val="1"/>
        <c:lblAlgn val="ctr"/>
        <c:lblOffset val="100"/>
        <c:noMultiLvlLbl val="0"/>
      </c:catAx>
      <c:valAx>
        <c:axId val="6556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0.5150207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176"/>
        <c:axId val="655617136"/>
      </c:barChart>
      <c:catAx>
        <c:axId val="6556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7136"/>
        <c:crosses val="autoZero"/>
        <c:auto val="1"/>
        <c:lblAlgn val="ctr"/>
        <c:lblOffset val="100"/>
        <c:noMultiLvlLbl val="0"/>
      </c:catAx>
      <c:valAx>
        <c:axId val="65561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864.82806000000005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7528"/>
        <c:axId val="655610472"/>
      </c:barChart>
      <c:catAx>
        <c:axId val="65561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472"/>
        <c:crosses val="autoZero"/>
        <c:auto val="1"/>
        <c:lblAlgn val="ctr"/>
        <c:lblOffset val="100"/>
        <c:noMultiLvlLbl val="0"/>
      </c:catAx>
      <c:valAx>
        <c:axId val="655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1694.1537000000001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1648"/>
        <c:axId val="655612432"/>
      </c:barChart>
      <c:catAx>
        <c:axId val="6556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432"/>
        <c:crosses val="autoZero"/>
        <c:auto val="1"/>
        <c:lblAlgn val="ctr"/>
        <c:lblOffset val="100"/>
        <c:noMultiLvlLbl val="0"/>
      </c:catAx>
      <c:valAx>
        <c:axId val="655612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84.560649999999995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9696"/>
        <c:axId val="655591264"/>
      </c:barChart>
      <c:catAx>
        <c:axId val="6555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264"/>
        <c:crosses val="autoZero"/>
        <c:auto val="1"/>
        <c:lblAlgn val="ctr"/>
        <c:lblOffset val="100"/>
        <c:noMultiLvlLbl val="0"/>
      </c:catAx>
      <c:valAx>
        <c:axId val="6555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107.32558400000001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752"/>
        <c:axId val="655592048"/>
      </c:barChart>
      <c:catAx>
        <c:axId val="65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2048"/>
        <c:crosses val="autoZero"/>
        <c:auto val="1"/>
        <c:lblAlgn val="ctr"/>
        <c:lblOffset val="100"/>
        <c:noMultiLvlLbl val="0"/>
      </c:catAx>
      <c:valAx>
        <c:axId val="65559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7.3319609999999997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3224"/>
        <c:axId val="655595184"/>
      </c:barChart>
      <c:catAx>
        <c:axId val="6555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184"/>
        <c:crosses val="autoZero"/>
        <c:auto val="1"/>
        <c:lblAlgn val="ctr"/>
        <c:lblOffset val="100"/>
        <c:noMultiLvlLbl val="0"/>
      </c:catAx>
      <c:valAx>
        <c:axId val="65559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1302.6536000000001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2832"/>
        <c:axId val="655586560"/>
      </c:barChart>
      <c:catAx>
        <c:axId val="65559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6560"/>
        <c:crosses val="autoZero"/>
        <c:auto val="1"/>
        <c:lblAlgn val="ctr"/>
        <c:lblOffset val="100"/>
        <c:noMultiLvlLbl val="0"/>
      </c:catAx>
      <c:valAx>
        <c:axId val="655586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8.7151329999999999E-2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3616"/>
        <c:axId val="655597144"/>
      </c:barChart>
      <c:catAx>
        <c:axId val="6555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144"/>
        <c:crosses val="autoZero"/>
        <c:auto val="1"/>
        <c:lblAlgn val="ctr"/>
        <c:lblOffset val="100"/>
        <c:noMultiLvlLbl val="0"/>
      </c:catAx>
      <c:valAx>
        <c:axId val="65559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1.6376214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4400"/>
        <c:axId val="655587344"/>
      </c:barChart>
      <c:catAx>
        <c:axId val="6555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7344"/>
        <c:crosses val="autoZero"/>
        <c:auto val="1"/>
        <c:lblAlgn val="ctr"/>
        <c:lblOffset val="100"/>
        <c:noMultiLvlLbl val="0"/>
      </c:catAx>
      <c:valAx>
        <c:axId val="65558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17.518467000000001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416"/>
        <c:axId val="655601848"/>
      </c:barChart>
      <c:catAx>
        <c:axId val="65560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848"/>
        <c:crosses val="autoZero"/>
        <c:auto val="1"/>
        <c:lblAlgn val="ctr"/>
        <c:lblOffset val="100"/>
        <c:noMultiLvlLbl val="0"/>
      </c:catAx>
      <c:valAx>
        <c:axId val="65560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101.382835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7736"/>
        <c:axId val="655594792"/>
      </c:barChart>
      <c:catAx>
        <c:axId val="65558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4792"/>
        <c:crosses val="autoZero"/>
        <c:auto val="1"/>
        <c:lblAlgn val="ctr"/>
        <c:lblOffset val="100"/>
        <c:noMultiLvlLbl val="0"/>
      </c:catAx>
      <c:valAx>
        <c:axId val="65559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66.382140000000007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8912"/>
        <c:axId val="655596360"/>
      </c:barChart>
      <c:catAx>
        <c:axId val="65558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6360"/>
        <c:crosses val="autoZero"/>
        <c:auto val="1"/>
        <c:lblAlgn val="ctr"/>
        <c:lblOffset val="100"/>
        <c:noMultiLvlLbl val="0"/>
      </c:catAx>
      <c:valAx>
        <c:axId val="6555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6.6159999999999997</c:v>
                </c:pt>
                <c:pt idx="1">
                  <c:v>26.43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597536"/>
        <c:axId val="655590872"/>
      </c:barChart>
      <c:catAx>
        <c:axId val="6555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872"/>
        <c:crosses val="autoZero"/>
        <c:auto val="1"/>
        <c:lblAlgn val="ctr"/>
        <c:lblOffset val="100"/>
        <c:noMultiLvlLbl val="0"/>
      </c:catAx>
      <c:valAx>
        <c:axId val="65559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11.226589000000001</c:v>
                </c:pt>
                <c:pt idx="1">
                  <c:v>13.582202000000001</c:v>
                </c:pt>
                <c:pt idx="2">
                  <c:v>14.583715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383.77593999999999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5776"/>
        <c:axId val="456718312"/>
      </c:barChart>
      <c:catAx>
        <c:axId val="6555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8312"/>
        <c:crosses val="autoZero"/>
        <c:auto val="1"/>
        <c:lblAlgn val="ctr"/>
        <c:lblOffset val="100"/>
        <c:noMultiLvlLbl val="0"/>
      </c:catAx>
      <c:valAx>
        <c:axId val="45671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12.990589999999999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8704"/>
        <c:axId val="456719096"/>
      </c:barChart>
      <c:catAx>
        <c:axId val="4567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9096"/>
        <c:crosses val="autoZero"/>
        <c:auto val="1"/>
        <c:lblAlgn val="ctr"/>
        <c:lblOffset val="100"/>
        <c:noMultiLvlLbl val="0"/>
      </c:catAx>
      <c:valAx>
        <c:axId val="4567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47.994999999999997</c:v>
                </c:pt>
                <c:pt idx="1">
                  <c:v>21.891999999999999</c:v>
                </c:pt>
                <c:pt idx="2">
                  <c:v>30.113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716744"/>
        <c:axId val="456719488"/>
      </c:barChart>
      <c:catAx>
        <c:axId val="4567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9488"/>
        <c:crosses val="autoZero"/>
        <c:auto val="1"/>
        <c:lblAlgn val="ctr"/>
        <c:lblOffset val="100"/>
        <c:noMultiLvlLbl val="0"/>
      </c:catAx>
      <c:valAx>
        <c:axId val="45671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980.75792999999999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4784"/>
        <c:axId val="456713608"/>
      </c:barChart>
      <c:catAx>
        <c:axId val="4567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3608"/>
        <c:crosses val="autoZero"/>
        <c:auto val="1"/>
        <c:lblAlgn val="ctr"/>
        <c:lblOffset val="100"/>
        <c:noMultiLvlLbl val="0"/>
      </c:catAx>
      <c:valAx>
        <c:axId val="45671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53.296245999999996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4000"/>
        <c:axId val="456714392"/>
      </c:barChart>
      <c:catAx>
        <c:axId val="4567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4392"/>
        <c:crosses val="autoZero"/>
        <c:auto val="1"/>
        <c:lblAlgn val="ctr"/>
        <c:lblOffset val="100"/>
        <c:noMultiLvlLbl val="0"/>
      </c:catAx>
      <c:valAx>
        <c:axId val="45671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440.59512000000001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5176"/>
        <c:axId val="456715568"/>
      </c:barChart>
      <c:catAx>
        <c:axId val="4567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5568"/>
        <c:crosses val="autoZero"/>
        <c:auto val="1"/>
        <c:lblAlgn val="ctr"/>
        <c:lblOffset val="100"/>
        <c:noMultiLvlLbl val="0"/>
      </c:catAx>
      <c:valAx>
        <c:axId val="45671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4.0083440000000001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2240"/>
        <c:axId val="655602632"/>
      </c:barChart>
      <c:catAx>
        <c:axId val="6556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2632"/>
        <c:crosses val="autoZero"/>
        <c:auto val="1"/>
        <c:lblAlgn val="ctr"/>
        <c:lblOffset val="100"/>
        <c:noMultiLvlLbl val="0"/>
      </c:catAx>
      <c:valAx>
        <c:axId val="65560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3530.2860000000001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89696"/>
        <c:axId val="456689304"/>
      </c:barChart>
      <c:catAx>
        <c:axId val="4566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89304"/>
        <c:crosses val="autoZero"/>
        <c:auto val="1"/>
        <c:lblAlgn val="ctr"/>
        <c:lblOffset val="100"/>
        <c:noMultiLvlLbl val="0"/>
      </c:catAx>
      <c:valAx>
        <c:axId val="45668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11.434697999999999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6360"/>
        <c:axId val="456696752"/>
      </c:barChart>
      <c:catAx>
        <c:axId val="45669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6752"/>
        <c:crosses val="autoZero"/>
        <c:auto val="1"/>
        <c:lblAlgn val="ctr"/>
        <c:lblOffset val="100"/>
        <c:noMultiLvlLbl val="0"/>
      </c:catAx>
      <c:valAx>
        <c:axId val="45669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1.3905206000000001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968"/>
        <c:axId val="456688912"/>
      </c:barChart>
      <c:catAx>
        <c:axId val="4566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88912"/>
        <c:crosses val="autoZero"/>
        <c:auto val="1"/>
        <c:lblAlgn val="ctr"/>
        <c:lblOffset val="100"/>
        <c:noMultiLvlLbl val="0"/>
      </c:catAx>
      <c:valAx>
        <c:axId val="45668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106.97764599999999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4984"/>
        <c:axId val="655605768"/>
      </c:barChart>
      <c:catAx>
        <c:axId val="65560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5768"/>
        <c:crosses val="autoZero"/>
        <c:auto val="1"/>
        <c:lblAlgn val="ctr"/>
        <c:lblOffset val="100"/>
        <c:noMultiLvlLbl val="0"/>
      </c:catAx>
      <c:valAx>
        <c:axId val="65560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1.4147848999999999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8512"/>
        <c:axId val="655606160"/>
      </c:barChart>
      <c:catAx>
        <c:axId val="6556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160"/>
        <c:crosses val="autoZero"/>
        <c:auto val="1"/>
        <c:lblAlgn val="ctr"/>
        <c:lblOffset val="100"/>
        <c:noMultiLvlLbl val="0"/>
      </c:catAx>
      <c:valAx>
        <c:axId val="6556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9.3267279999999992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336"/>
        <c:axId val="655597928"/>
      </c:barChart>
      <c:catAx>
        <c:axId val="65560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928"/>
        <c:crosses val="autoZero"/>
        <c:auto val="1"/>
        <c:lblAlgn val="ctr"/>
        <c:lblOffset val="100"/>
        <c:noMultiLvlLbl val="0"/>
      </c:catAx>
      <c:valAx>
        <c:axId val="65559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1.3905206000000001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960"/>
        <c:axId val="655614392"/>
      </c:barChart>
      <c:catAx>
        <c:axId val="6556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392"/>
        <c:crosses val="autoZero"/>
        <c:auto val="1"/>
        <c:lblAlgn val="ctr"/>
        <c:lblOffset val="100"/>
        <c:noMultiLvlLbl val="0"/>
      </c:catAx>
      <c:valAx>
        <c:axId val="65561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323.74720000000002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6352"/>
        <c:axId val="655610864"/>
      </c:barChart>
      <c:catAx>
        <c:axId val="6556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864"/>
        <c:crosses val="autoZero"/>
        <c:auto val="1"/>
        <c:lblAlgn val="ctr"/>
        <c:lblOffset val="100"/>
        <c:noMultiLvlLbl val="0"/>
      </c:catAx>
      <c:valAx>
        <c:axId val="6556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9.3571620000000006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552"/>
        <c:axId val="655613216"/>
      </c:barChart>
      <c:catAx>
        <c:axId val="65560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3216"/>
        <c:crosses val="autoZero"/>
        <c:auto val="1"/>
        <c:lblAlgn val="ctr"/>
        <c:lblOffset val="100"/>
        <c:noMultiLvlLbl val="0"/>
      </c:catAx>
      <c:valAx>
        <c:axId val="6556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윤태열, ID : H1900291)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15:57:56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980.75792999999999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57.622314000000003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17.518467000000001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47.994999999999997</v>
      </c>
      <c r="G8" s="59">
        <f>'DRIs DATA 입력'!G8</f>
        <v>21.891999999999999</v>
      </c>
      <c r="H8" s="59">
        <f>'DRIs DATA 입력'!H8</f>
        <v>30.113</v>
      </c>
      <c r="I8" s="46"/>
      <c r="J8" s="59" t="s">
        <v>216</v>
      </c>
      <c r="K8" s="59">
        <f>'DRIs DATA 입력'!K8</f>
        <v>6.6159999999999997</v>
      </c>
      <c r="L8" s="59">
        <f>'DRIs DATA 입력'!L8</f>
        <v>26.43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383.77593999999999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12.990589999999999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4.0083440000000001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106.97764599999999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53.296245999999996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1.0983776999999999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1.4147848999999999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9.3267279999999992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1.3905206000000001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323.74720000000002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9.3571620000000006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3.1502686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0.5150207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440.59512000000001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864.82806000000005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3530.2860000000001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1694.1537000000001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84.560649999999995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107.32558400000001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11.434697999999999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7.3319609999999997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1302.6536000000001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8.7151329999999999E-2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1.6376214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101.382835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66.382140000000007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334</v>
      </c>
      <c r="G1" s="62" t="s">
        <v>276</v>
      </c>
      <c r="H1" s="61" t="s">
        <v>335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336</v>
      </c>
      <c r="E5" s="65"/>
      <c r="F5" s="65" t="s">
        <v>50</v>
      </c>
      <c r="G5" s="65" t="s">
        <v>283</v>
      </c>
      <c r="H5" s="65" t="s">
        <v>46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289</v>
      </c>
      <c r="S5" s="65" t="s">
        <v>336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336</v>
      </c>
    </row>
    <row r="6" spans="1:27" x14ac:dyDescent="0.3">
      <c r="A6" s="65" t="s">
        <v>278</v>
      </c>
      <c r="B6" s="65">
        <v>2000</v>
      </c>
      <c r="C6" s="65">
        <v>980.75792999999999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45</v>
      </c>
      <c r="P6" s="65">
        <v>55</v>
      </c>
      <c r="Q6" s="65">
        <v>0</v>
      </c>
      <c r="R6" s="65">
        <v>0</v>
      </c>
      <c r="S6" s="65">
        <v>57.622314000000003</v>
      </c>
      <c r="U6" s="65" t="s">
        <v>292</v>
      </c>
      <c r="V6" s="65">
        <v>0</v>
      </c>
      <c r="W6" s="65">
        <v>0</v>
      </c>
      <c r="X6" s="65">
        <v>25</v>
      </c>
      <c r="Y6" s="65">
        <v>0</v>
      </c>
      <c r="Z6" s="65">
        <v>17.518467000000001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47.994999999999997</v>
      </c>
      <c r="G8" s="65">
        <v>21.891999999999999</v>
      </c>
      <c r="H8" s="65">
        <v>30.113</v>
      </c>
      <c r="J8" s="65" t="s">
        <v>294</v>
      </c>
      <c r="K8" s="65">
        <v>6.6159999999999997</v>
      </c>
      <c r="L8" s="65">
        <v>26.43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297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336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336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336</v>
      </c>
      <c r="V15" s="65"/>
      <c r="W15" s="65" t="s">
        <v>286</v>
      </c>
      <c r="X15" s="65" t="s">
        <v>287</v>
      </c>
      <c r="Y15" s="65" t="s">
        <v>288</v>
      </c>
      <c r="Z15" s="65" t="s">
        <v>289</v>
      </c>
      <c r="AA15" s="65" t="s">
        <v>336</v>
      </c>
    </row>
    <row r="16" spans="1:27" x14ac:dyDescent="0.3">
      <c r="A16" s="65" t="s">
        <v>300</v>
      </c>
      <c r="B16" s="65">
        <v>500</v>
      </c>
      <c r="C16" s="65">
        <v>700</v>
      </c>
      <c r="D16" s="65">
        <v>0</v>
      </c>
      <c r="E16" s="65">
        <v>3000</v>
      </c>
      <c r="F16" s="65">
        <v>383.77593999999999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12.990589999999999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4.0083440000000001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106.97764599999999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337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306</v>
      </c>
      <c r="AK24" s="67"/>
      <c r="AL24" s="67"/>
      <c r="AM24" s="67"/>
      <c r="AN24" s="67"/>
      <c r="AO24" s="67"/>
      <c r="AQ24" s="67" t="s">
        <v>307</v>
      </c>
      <c r="AR24" s="67"/>
      <c r="AS24" s="67"/>
      <c r="AT24" s="67"/>
      <c r="AU24" s="67"/>
      <c r="AV24" s="67"/>
      <c r="AX24" s="67" t="s">
        <v>338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336</v>
      </c>
      <c r="H25" s="65"/>
      <c r="I25" s="65" t="s">
        <v>286</v>
      </c>
      <c r="J25" s="65" t="s">
        <v>287</v>
      </c>
      <c r="K25" s="65" t="s">
        <v>288</v>
      </c>
      <c r="L25" s="65" t="s">
        <v>289</v>
      </c>
      <c r="M25" s="65" t="s">
        <v>336</v>
      </c>
      <c r="O25" s="65"/>
      <c r="P25" s="65" t="s">
        <v>286</v>
      </c>
      <c r="Q25" s="65" t="s">
        <v>287</v>
      </c>
      <c r="R25" s="65" t="s">
        <v>288</v>
      </c>
      <c r="S25" s="65" t="s">
        <v>289</v>
      </c>
      <c r="T25" s="65" t="s">
        <v>336</v>
      </c>
      <c r="V25" s="65"/>
      <c r="W25" s="65" t="s">
        <v>286</v>
      </c>
      <c r="X25" s="65" t="s">
        <v>287</v>
      </c>
      <c r="Y25" s="65" t="s">
        <v>288</v>
      </c>
      <c r="Z25" s="65" t="s">
        <v>289</v>
      </c>
      <c r="AA25" s="65" t="s">
        <v>336</v>
      </c>
      <c r="AC25" s="65"/>
      <c r="AD25" s="65" t="s">
        <v>286</v>
      </c>
      <c r="AE25" s="65" t="s">
        <v>287</v>
      </c>
      <c r="AF25" s="65" t="s">
        <v>288</v>
      </c>
      <c r="AG25" s="65" t="s">
        <v>289</v>
      </c>
      <c r="AH25" s="65" t="s">
        <v>336</v>
      </c>
      <c r="AJ25" s="65"/>
      <c r="AK25" s="65" t="s">
        <v>286</v>
      </c>
      <c r="AL25" s="65" t="s">
        <v>287</v>
      </c>
      <c r="AM25" s="65" t="s">
        <v>288</v>
      </c>
      <c r="AN25" s="65" t="s">
        <v>289</v>
      </c>
      <c r="AO25" s="65" t="s">
        <v>336</v>
      </c>
      <c r="AQ25" s="65"/>
      <c r="AR25" s="65" t="s">
        <v>286</v>
      </c>
      <c r="AS25" s="65" t="s">
        <v>287</v>
      </c>
      <c r="AT25" s="65" t="s">
        <v>288</v>
      </c>
      <c r="AU25" s="65" t="s">
        <v>289</v>
      </c>
      <c r="AV25" s="65" t="s">
        <v>336</v>
      </c>
      <c r="AX25" s="65"/>
      <c r="AY25" s="65" t="s">
        <v>286</v>
      </c>
      <c r="AZ25" s="65" t="s">
        <v>287</v>
      </c>
      <c r="BA25" s="65" t="s">
        <v>288</v>
      </c>
      <c r="BB25" s="65" t="s">
        <v>289</v>
      </c>
      <c r="BC25" s="65" t="s">
        <v>336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336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53.296245999999996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1.0983776999999999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1.4147848999999999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9.3267279999999992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1.3905206000000001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323.74720000000002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9.3571620000000006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3.1502686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0.5150207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311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313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287</v>
      </c>
      <c r="D35" s="65" t="s">
        <v>288</v>
      </c>
      <c r="E35" s="65" t="s">
        <v>289</v>
      </c>
      <c r="F35" s="65" t="s">
        <v>336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336</v>
      </c>
      <c r="O35" s="65"/>
      <c r="P35" s="65" t="s">
        <v>286</v>
      </c>
      <c r="Q35" s="65" t="s">
        <v>287</v>
      </c>
      <c r="R35" s="65" t="s">
        <v>288</v>
      </c>
      <c r="S35" s="65" t="s">
        <v>289</v>
      </c>
      <c r="T35" s="65" t="s">
        <v>336</v>
      </c>
      <c r="V35" s="65"/>
      <c r="W35" s="65" t="s">
        <v>286</v>
      </c>
      <c r="X35" s="65" t="s">
        <v>287</v>
      </c>
      <c r="Y35" s="65" t="s">
        <v>288</v>
      </c>
      <c r="Z35" s="65" t="s">
        <v>289</v>
      </c>
      <c r="AA35" s="65" t="s">
        <v>336</v>
      </c>
      <c r="AC35" s="65"/>
      <c r="AD35" s="65" t="s">
        <v>286</v>
      </c>
      <c r="AE35" s="65" t="s">
        <v>287</v>
      </c>
      <c r="AF35" s="65" t="s">
        <v>288</v>
      </c>
      <c r="AG35" s="65" t="s">
        <v>289</v>
      </c>
      <c r="AH35" s="65" t="s">
        <v>336</v>
      </c>
      <c r="AJ35" s="65"/>
      <c r="AK35" s="65" t="s">
        <v>286</v>
      </c>
      <c r="AL35" s="65" t="s">
        <v>287</v>
      </c>
      <c r="AM35" s="65" t="s">
        <v>288</v>
      </c>
      <c r="AN35" s="65" t="s">
        <v>289</v>
      </c>
      <c r="AO35" s="65" t="s">
        <v>336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440.59512000000001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864.82806000000005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3530.2860000000001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1694.1537000000001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84.560649999999995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107.32558400000001</v>
      </c>
    </row>
    <row r="43" spans="1:68" x14ac:dyDescent="0.3">
      <c r="A43" s="66" t="s">
        <v>317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319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323</v>
      </c>
      <c r="AK44" s="67"/>
      <c r="AL44" s="67"/>
      <c r="AM44" s="67"/>
      <c r="AN44" s="67"/>
      <c r="AO44" s="67"/>
      <c r="AQ44" s="67" t="s">
        <v>324</v>
      </c>
      <c r="AR44" s="67"/>
      <c r="AS44" s="67"/>
      <c r="AT44" s="67"/>
      <c r="AU44" s="67"/>
      <c r="AV44" s="67"/>
      <c r="AX44" s="67" t="s">
        <v>325</v>
      </c>
      <c r="AY44" s="67"/>
      <c r="AZ44" s="67"/>
      <c r="BA44" s="67"/>
      <c r="BB44" s="67"/>
      <c r="BC44" s="67"/>
      <c r="BE44" s="67" t="s">
        <v>326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336</v>
      </c>
      <c r="H45" s="65"/>
      <c r="I45" s="65" t="s">
        <v>286</v>
      </c>
      <c r="J45" s="65" t="s">
        <v>287</v>
      </c>
      <c r="K45" s="65" t="s">
        <v>288</v>
      </c>
      <c r="L45" s="65" t="s">
        <v>289</v>
      </c>
      <c r="M45" s="65" t="s">
        <v>336</v>
      </c>
      <c r="O45" s="65"/>
      <c r="P45" s="65" t="s">
        <v>286</v>
      </c>
      <c r="Q45" s="65" t="s">
        <v>287</v>
      </c>
      <c r="R45" s="65" t="s">
        <v>288</v>
      </c>
      <c r="S45" s="65" t="s">
        <v>289</v>
      </c>
      <c r="T45" s="65" t="s">
        <v>336</v>
      </c>
      <c r="V45" s="65"/>
      <c r="W45" s="65" t="s">
        <v>286</v>
      </c>
      <c r="X45" s="65" t="s">
        <v>287</v>
      </c>
      <c r="Y45" s="65" t="s">
        <v>288</v>
      </c>
      <c r="Z45" s="65" t="s">
        <v>289</v>
      </c>
      <c r="AA45" s="65" t="s">
        <v>336</v>
      </c>
      <c r="AC45" s="65"/>
      <c r="AD45" s="65" t="s">
        <v>286</v>
      </c>
      <c r="AE45" s="65" t="s">
        <v>287</v>
      </c>
      <c r="AF45" s="65" t="s">
        <v>288</v>
      </c>
      <c r="AG45" s="65" t="s">
        <v>289</v>
      </c>
      <c r="AH45" s="65" t="s">
        <v>336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336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336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336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336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11.434697999999999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7.3319609999999997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1302.6536000000001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8.7151329999999999E-2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1.6376214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101.382835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66.382140000000007</v>
      </c>
      <c r="AX46" s="65" t="s">
        <v>328</v>
      </c>
      <c r="AY46" s="65"/>
      <c r="AZ46" s="65"/>
      <c r="BA46" s="65"/>
      <c r="BB46" s="65"/>
      <c r="BC46" s="65"/>
      <c r="BE46" s="65" t="s">
        <v>329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330</v>
      </c>
      <c r="D2" s="61">
        <v>65</v>
      </c>
      <c r="E2" s="61">
        <v>980.75792999999999</v>
      </c>
      <c r="F2" s="61">
        <v>91.84169</v>
      </c>
      <c r="G2" s="61">
        <v>41.891421999999999</v>
      </c>
      <c r="H2" s="61">
        <v>22.704376</v>
      </c>
      <c r="I2" s="61">
        <v>19.187045999999999</v>
      </c>
      <c r="J2" s="61">
        <v>57.622314000000003</v>
      </c>
      <c r="K2" s="61">
        <v>24.848137000000001</v>
      </c>
      <c r="L2" s="61">
        <v>32.774177999999999</v>
      </c>
      <c r="M2" s="61">
        <v>17.518467000000001</v>
      </c>
      <c r="N2" s="61">
        <v>1.6591146999999999</v>
      </c>
      <c r="O2" s="61">
        <v>9.751811</v>
      </c>
      <c r="P2" s="61">
        <v>739.61450000000002</v>
      </c>
      <c r="Q2" s="61">
        <v>15.824006000000001</v>
      </c>
      <c r="R2" s="61">
        <v>383.77593999999999</v>
      </c>
      <c r="S2" s="61">
        <v>155.85122999999999</v>
      </c>
      <c r="T2" s="61">
        <v>2735.0967000000001</v>
      </c>
      <c r="U2" s="61">
        <v>4.0083440000000001</v>
      </c>
      <c r="V2" s="61">
        <v>12.990589999999999</v>
      </c>
      <c r="W2" s="61">
        <v>106.97764599999999</v>
      </c>
      <c r="X2" s="61">
        <v>53.296245999999996</v>
      </c>
      <c r="Y2" s="61">
        <v>1.0983776999999999</v>
      </c>
      <c r="Z2" s="61">
        <v>1.4147848999999999</v>
      </c>
      <c r="AA2" s="61">
        <v>9.3267279999999992</v>
      </c>
      <c r="AB2" s="61">
        <v>1.3905206000000001</v>
      </c>
      <c r="AC2" s="61">
        <v>323.74720000000002</v>
      </c>
      <c r="AD2" s="61">
        <v>9.3571620000000006</v>
      </c>
      <c r="AE2" s="61">
        <v>3.1502686</v>
      </c>
      <c r="AF2" s="61">
        <v>0.5150207</v>
      </c>
      <c r="AG2" s="61">
        <v>440.59512000000001</v>
      </c>
      <c r="AH2" s="61">
        <v>259.19760000000002</v>
      </c>
      <c r="AI2" s="61">
        <v>181.39749</v>
      </c>
      <c r="AJ2" s="61">
        <v>864.82806000000005</v>
      </c>
      <c r="AK2" s="61">
        <v>3530.2860000000001</v>
      </c>
      <c r="AL2" s="61">
        <v>84.560649999999995</v>
      </c>
      <c r="AM2" s="61">
        <v>1694.1537000000001</v>
      </c>
      <c r="AN2" s="61">
        <v>107.32558400000001</v>
      </c>
      <c r="AO2" s="61">
        <v>11.434697999999999</v>
      </c>
      <c r="AP2" s="61">
        <v>7.0328400000000002</v>
      </c>
      <c r="AQ2" s="61">
        <v>4.401859</v>
      </c>
      <c r="AR2" s="61">
        <v>7.3319609999999997</v>
      </c>
      <c r="AS2" s="61">
        <v>1302.6536000000001</v>
      </c>
      <c r="AT2" s="61">
        <v>8.7151329999999999E-2</v>
      </c>
      <c r="AU2" s="61">
        <v>1.6376214</v>
      </c>
      <c r="AV2" s="61">
        <v>101.382835</v>
      </c>
      <c r="AW2" s="61">
        <v>66.382140000000007</v>
      </c>
      <c r="AX2" s="61">
        <v>6.3993939999999999E-2</v>
      </c>
      <c r="AY2" s="61">
        <v>0.78584310000000002</v>
      </c>
      <c r="AZ2" s="61">
        <v>450.03631999999999</v>
      </c>
      <c r="BA2" s="61">
        <v>39.425446000000001</v>
      </c>
      <c r="BB2" s="61">
        <v>11.226589000000001</v>
      </c>
      <c r="BC2" s="61">
        <v>13.582202000000001</v>
      </c>
      <c r="BD2" s="61">
        <v>14.583715</v>
      </c>
      <c r="BE2" s="61">
        <v>1.1213807</v>
      </c>
      <c r="BF2" s="61">
        <v>6.6770199999999997</v>
      </c>
      <c r="BG2" s="61">
        <v>2.2897788000000001E-4</v>
      </c>
      <c r="BH2" s="61">
        <v>1.3042978E-2</v>
      </c>
      <c r="BI2" s="61">
        <v>9.8071679999999998E-3</v>
      </c>
      <c r="BJ2" s="61">
        <v>5.0217642999999999E-2</v>
      </c>
      <c r="BK2" s="61">
        <v>1.7613684E-5</v>
      </c>
      <c r="BL2" s="61">
        <v>9.7288639999999996E-2</v>
      </c>
      <c r="BM2" s="61">
        <v>1.7391000999999999</v>
      </c>
      <c r="BN2" s="61">
        <v>0.4042598</v>
      </c>
      <c r="BO2" s="61">
        <v>37.907234000000003</v>
      </c>
      <c r="BP2" s="61">
        <v>5.8798547000000001</v>
      </c>
      <c r="BQ2" s="61">
        <v>14.61318</v>
      </c>
      <c r="BR2" s="61">
        <v>51.512614999999997</v>
      </c>
      <c r="BS2" s="61">
        <v>26.823820000000001</v>
      </c>
      <c r="BT2" s="61">
        <v>3.8325284000000002</v>
      </c>
      <c r="BU2" s="61">
        <v>0.13407379999999999</v>
      </c>
      <c r="BV2" s="61">
        <v>5.4740980000000002E-2</v>
      </c>
      <c r="BW2" s="61">
        <v>0.31287298000000002</v>
      </c>
      <c r="BX2" s="61">
        <v>0.87043820000000005</v>
      </c>
      <c r="BY2" s="61">
        <v>0.15034896</v>
      </c>
      <c r="BZ2" s="61">
        <v>2.155061E-4</v>
      </c>
      <c r="CA2" s="61">
        <v>1.4138027</v>
      </c>
      <c r="CB2" s="61">
        <v>3.0838074E-2</v>
      </c>
      <c r="CC2" s="61">
        <v>0.4115646</v>
      </c>
      <c r="CD2" s="61">
        <v>1.4555236</v>
      </c>
      <c r="CE2" s="61">
        <v>6.0968809999999998E-2</v>
      </c>
      <c r="CF2" s="61">
        <v>0.20832614999999999</v>
      </c>
      <c r="CG2" s="61">
        <v>0</v>
      </c>
      <c r="CH2" s="61">
        <v>4.6221911999999997E-2</v>
      </c>
      <c r="CI2" s="61">
        <v>2.5329929999999999E-3</v>
      </c>
      <c r="CJ2" s="61">
        <v>3.2454106999999999</v>
      </c>
      <c r="CK2" s="61">
        <v>1.4199666E-2</v>
      </c>
      <c r="CL2" s="61">
        <v>1.4953666000000001</v>
      </c>
      <c r="CM2" s="61">
        <v>1.6852343999999999</v>
      </c>
      <c r="CN2" s="61">
        <v>1328.6711</v>
      </c>
      <c r="CO2" s="61">
        <v>2358.0625</v>
      </c>
      <c r="CP2" s="61">
        <v>1972.4621999999999</v>
      </c>
      <c r="CQ2" s="61">
        <v>544.6327</v>
      </c>
      <c r="CR2" s="61">
        <v>287.81653</v>
      </c>
      <c r="CS2" s="61">
        <v>141.52042</v>
      </c>
      <c r="CT2" s="61">
        <v>1383.5835</v>
      </c>
      <c r="CU2" s="61">
        <v>1008.39526</v>
      </c>
      <c r="CV2" s="61">
        <v>385.23419999999999</v>
      </c>
      <c r="CW2" s="61">
        <v>1221.3942</v>
      </c>
      <c r="CX2" s="61">
        <v>325.10757000000001</v>
      </c>
      <c r="CY2" s="61">
        <v>1423.4695999999999</v>
      </c>
      <c r="CZ2" s="61">
        <v>870.65890000000002</v>
      </c>
      <c r="DA2" s="61">
        <v>2268.3618000000001</v>
      </c>
      <c r="DB2" s="61">
        <v>1726.5552</v>
      </c>
      <c r="DC2" s="61">
        <v>3602.8013000000001</v>
      </c>
      <c r="DD2" s="61">
        <v>5783.2896000000001</v>
      </c>
      <c r="DE2" s="61">
        <v>1406.7457999999999</v>
      </c>
      <c r="DF2" s="61">
        <v>1760.7520999999999</v>
      </c>
      <c r="DG2" s="61">
        <v>1407.6382000000001</v>
      </c>
      <c r="DH2" s="61">
        <v>71.128900000000002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39.425446000000001</v>
      </c>
      <c r="B6">
        <f>BB2</f>
        <v>11.226589000000001</v>
      </c>
      <c r="C6">
        <f>BC2</f>
        <v>13.582202000000001</v>
      </c>
      <c r="D6">
        <f>BD2</f>
        <v>14.583715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20007</v>
      </c>
      <c r="C2" s="56">
        <f ca="1">YEAR(TODAY())-YEAR(B2)+IF(TODAY()&gt;=DATE(YEAR(TODAY()),MONTH(B2),DAY(B2)),0,-1)</f>
        <v>65</v>
      </c>
      <c r="E2" s="52">
        <v>167.6</v>
      </c>
      <c r="F2" s="53" t="s">
        <v>39</v>
      </c>
      <c r="G2" s="52">
        <v>66.900000000000006</v>
      </c>
      <c r="H2" s="51" t="s">
        <v>41</v>
      </c>
      <c r="I2" s="72">
        <f>ROUND(G3/E3^2,1)</f>
        <v>23.8</v>
      </c>
    </row>
    <row r="3" spans="1:9" x14ac:dyDescent="0.3">
      <c r="E3" s="51">
        <f>E2/100</f>
        <v>1.6759999999999999</v>
      </c>
      <c r="F3" s="51" t="s">
        <v>40</v>
      </c>
      <c r="G3" s="51">
        <f>G2</f>
        <v>66.900000000000006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윤태열, ID : H1900291)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15:57:56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M16" sqref="M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331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44027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167.6</v>
      </c>
      <c r="L12" s="124"/>
      <c r="M12" s="117">
        <f>'개인정보 및 신체계측 입력'!G2</f>
        <v>66.900000000000006</v>
      </c>
      <c r="N12" s="118"/>
      <c r="O12" s="113" t="s">
        <v>271</v>
      </c>
      <c r="P12" s="107"/>
      <c r="Q12" s="90">
        <f>'개인정보 및 신체계측 입력'!I2</f>
        <v>23.8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윤태열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47.994999999999997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21.891999999999999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30.113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26.4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51.17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108.25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53.3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92.7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55.07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235.35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114.35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2020-07-21T04:48:58Z</cp:lastPrinted>
  <dcterms:created xsi:type="dcterms:W3CDTF">2015-06-13T08:19:18Z</dcterms:created>
  <dcterms:modified xsi:type="dcterms:W3CDTF">2020-07-21T04:49:07Z</dcterms:modified>
</cp:coreProperties>
</file>