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<sst xmlns="http://schemas.openxmlformats.org/spreadsheetml/2006/main" count="692" uniqueCount="283">
  <si>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</si>
  <si>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</si>
  <si>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</si>
  <si>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</si>
  <si>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</si>
  <si>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</si>
  <si>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</si>
  <si>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</si>
  <si>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</si>
  <si>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</si>
  <si>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</si>
  <si>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</si>
  <si>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</si>
  <si>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</si>
  <si>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</si>
  <si>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</si>
  <si>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</si>
  <si>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</si>
  <si>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</si>
  <si>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</si>
  <si>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</si>
  <si>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</si>
  <si>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</si>
  <si>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</si>
  <si>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</si>
  <si>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</si>
  <si>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</si>
  <si>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</si>
  <si>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</si>
  <si>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</si>
  <si>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</si>
  <si>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</si>
  <si>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</si>
  <si>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</si>
  <si>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</si>
  <si>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</si>
  <si>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</si>
  <si>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</si>
  <si>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</si>
  <si>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</si>
  <si>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</si>
  <si>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</si>
  <si>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</si>
  <si>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</si>
  <si>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</si>
  <si>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</si>
  <si>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</si>
  <si>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</si>
  <si>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</si>
  <si>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</si>
  <si>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</si>
  <si>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</si>
  <si>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</si>
  <si>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</si>
  <si>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</si>
  <si>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</si>
  <si>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</si>
  <si>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</si>
  <si>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</si>
  <si>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</si>
  <si>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</si>
  <si>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</si>
  <si>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</si>
  <si>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</si>
  <si>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</si>
  <si>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</si>
  <si>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</si>
  <si>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</si>
  <si>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</si>
  <si>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</si>
  <si>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</si>
  <si>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</si>
  <si>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</si>
  <si>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</si>
  <si>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</si>
  <si>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</si>
  <si>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</si>
  <si>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</si>
  <si>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</si>
  <si>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</si>
  <si>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</si>
  <si>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</si>
  <si>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</si>
  <si>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</si>
  <si>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</si>
  <si>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</si>
  <si>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</si>
  <si>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</si>
  <si>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</si>
  <si>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</si>
  <si>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</si>
  <si>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</si>
  <si>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</si>
  <si>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</si>
  <si>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</si>
  <si>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</si>
  <si>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</si>
  <si>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</si>
  <si>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</si>
  <si>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</si>
  <si>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</si>
  <si>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</si>
  <si>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</si>
  <si>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</si>
  <si>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</si>
  <si>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</si>
  <si>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</si>
  <si>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</si>
  <si>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</si>
  <si>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</si>
  <si>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</si>
  <si>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</si>
  <si>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</si>
  <si>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</si>
  <si>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</si>
  <si>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</si>
  <si>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</si>
  <si>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</si>
  <si>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</si>
  <si>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</si>
  <si>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</si>
  <si>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</si>
  <si>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</si>
  <si>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</si>
  <si>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</si>
  <si>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</si>
  <si>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</si>
  <si>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</si>
  <si>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</si>
  <si>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</si>
  <si>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</si>
  <si>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</si>
  <si>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</si>
  <si>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</si>
  <si>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</si>
  <si>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</si>
  <si>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</si>
  <si>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</si>
  <si>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</si>
  <si>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</si>
  <si>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</si>
  <si>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</si>
  <si>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</si>
  <si>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</si>
  <si>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</si>
  <si>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</si>
  <si>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</si>
  <si>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</si>
  <si>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</si>
  <si>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</si>
  <si>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</si>
  <si>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</si>
  <si>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</si>
  <si>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</si>
  <si>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</si>
  <si>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</si>
  <si>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</si>
  <si>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</si>
  <si>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</si>
  <si>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</si>
  <si>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</si>
  <si>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</si>
  <si>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</si>
  <si>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</si>
  <si>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</si>
  <si>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</si>
  <si>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</si>
  <si>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</si>
  <si>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</si>
  <si>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</si>
  <si>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</si>
  <si>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</si>
  <si>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</si>
  <si>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</si>
  <si>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</si>
  <si>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</si>
  <si>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</si>
  <si>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</si>
  <si>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</si>
  <si>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</si>
  <si>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</si>
  <si>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</si>
  <si>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</si>
  <si>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</si>
  <si>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</si>
  <si>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</si>
  <si>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</si>
  <si>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</si>
  <si>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</si>
  <si>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</si>
  <si>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</si>
  <si>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</si>
  <si>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</si>
  <si>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</si>
  <si>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</si>
  <si>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</si>
  <si>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</si>
  <si>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</si>
  <si>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</si>
  <si>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</si>
  <si>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</si>
  <si>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</si>
  <si>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</si>
  <si>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</si>
  <si>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</si>
  <si>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</si>
  <si>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</si>
  <si>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</si>
  <si>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</si>
  <si>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</si>
  <si>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</si>
  <si>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</si>
  <si>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</si>
  <si>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</si>
  <si>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</si>
  <si>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</si>
  <si>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</si>
  <si>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</si>
  <si>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</si>
  <si>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</si>
  <si>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</si>
  <si>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</si>
  <si>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</si>
  <si>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</si>
  <si>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</si>
  <si>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</si>
  <si>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</si>
  <si>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</si>
  <si>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</si>
  <si>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</si>
  <si>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</si>
  <si>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</si>
  <si>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</si>
  <si>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</si>
  <si>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</si>
  <si>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</si>
  <si>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</si>
  <si>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</si>
  <si>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</si>
  <si>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</si>
  <si>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</si>
  <si>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</si>
  <si>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</si>
  <si>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</si>
  <si>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</si>
  <si>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</si>
  <si>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</si>
  <si>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</si>
  <si>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</si>
  <si>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</si>
  <si>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</si>
  <si>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</si>
  <si>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</si>
  <si>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</si>
  <si>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</si>
  <si>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</si>
  <si>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</si>
  <si>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</si>
  <si>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</si>
  <si>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</si>
  <si>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</si>
  <si>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</si>
  <si>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</si>
  <si>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</si>
  <si>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</si>
  <si>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</si>
  <si>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</si>
  <si>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</si>
  <si>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</si>
  <si>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</si>
  <si>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</si>
  <si>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</si>
  <si>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</si>
  <si>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</si>
  <si>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</si>
  <si>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</si>
  <si>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</si>
  <si>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</si>
  <si>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황건, ID : H1900292)</t>
  </si>
  <si>
    <t>출력시각</t>
  </si>
  <si>
    <t>2020년 07월 17일 16:04:33</t>
  </si>
  <si>
    <t>H1900292</t>
  </si>
  <si>
    <t>황건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</si>
</sst>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154.68364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944"/>
        <c:axId val="655604592"/>
      </c:barChart>
      <c:catAx>
        <c:axId val="65560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592"/>
        <c:crosses val="autoZero"/>
        <c:auto val="1"/>
        <c:lblAlgn val="ctr"/>
        <c:lblOffset val="100"/>
        <c:noMultiLvlLbl val="0"/>
      </c:catAx>
      <c:valAx>
        <c:axId val="65560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4.5583533999999997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5776"/>
        <c:axId val="655591656"/>
      </c:barChart>
      <c:catAx>
        <c:axId val="6555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656"/>
        <c:crosses val="autoZero"/>
        <c:auto val="1"/>
        <c:lblAlgn val="ctr"/>
        <c:lblOffset val="100"/>
        <c:noMultiLvlLbl val="0"/>
      </c:catAx>
      <c:valAx>
        <c:axId val="65559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1.7410352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968"/>
        <c:axId val="655587736"/>
      </c:barChart>
      <c:catAx>
        <c:axId val="6555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7736"/>
        <c:crosses val="autoZero"/>
        <c:auto val="1"/>
        <c:lblAlgn val="ctr"/>
        <c:lblOffset val="100"/>
        <c:noMultiLvlLbl val="0"/>
      </c:catAx>
      <c:valAx>
        <c:axId val="65558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2422.4609999999998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4792"/>
        <c:axId val="655589696"/>
      </c:barChart>
      <c:catAx>
        <c:axId val="65559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696"/>
        <c:crosses val="autoZero"/>
        <c:auto val="1"/>
        <c:lblAlgn val="ctr"/>
        <c:lblOffset val="100"/>
        <c:noMultiLvlLbl val="0"/>
      </c:catAx>
      <c:valAx>
        <c:axId val="65558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6641.1090000000004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8128"/>
        <c:axId val="655590872"/>
      </c:barChart>
      <c:catAx>
        <c:axId val="65558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0872"/>
        <c:crosses val="autoZero"/>
        <c:auto val="1"/>
        <c:lblAlgn val="ctr"/>
        <c:lblOffset val="100"/>
        <c:noMultiLvlLbl val="0"/>
      </c:catAx>
      <c:valAx>
        <c:axId val="655590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230.12663000000001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3224"/>
        <c:axId val="655592832"/>
      </c:barChart>
      <c:catAx>
        <c:axId val="6555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2832"/>
        <c:crosses val="autoZero"/>
        <c:auto val="1"/>
        <c:lblAlgn val="ctr"/>
        <c:lblOffset val="100"/>
        <c:noMultiLvlLbl val="0"/>
      </c:catAx>
      <c:valAx>
        <c:axId val="65559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205.26479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576"/>
        <c:axId val="655596360"/>
      </c:barChart>
      <c:catAx>
        <c:axId val="6555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6360"/>
        <c:crosses val="autoZero"/>
        <c:auto val="1"/>
        <c:lblAlgn val="ctr"/>
        <c:lblOffset val="100"/>
        <c:noMultiLvlLbl val="0"/>
      </c:catAx>
      <c:valAx>
        <c:axId val="6555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23.281590999999999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752"/>
        <c:axId val="655585384"/>
      </c:barChart>
      <c:catAx>
        <c:axId val="65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5384"/>
        <c:crosses val="autoZero"/>
        <c:auto val="1"/>
        <c:lblAlgn val="ctr"/>
        <c:lblOffset val="100"/>
        <c:noMultiLvlLbl val="0"/>
      </c:catAx>
      <c:valAx>
        <c:axId val="655585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1168.5836999999999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144"/>
        <c:axId val="655597536"/>
      </c:barChart>
      <c:catAx>
        <c:axId val="65559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536"/>
        <c:crosses val="autoZero"/>
        <c:auto val="1"/>
        <c:lblAlgn val="ctr"/>
        <c:lblOffset val="100"/>
        <c:noMultiLvlLbl val="0"/>
      </c:catAx>
      <c:valAx>
        <c:axId val="655597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1.8759631999999998E-2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480"/>
        <c:axId val="655589304"/>
      </c:barChart>
      <c:catAx>
        <c:axId val="65559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9304"/>
        <c:crosses val="autoZero"/>
        <c:auto val="1"/>
        <c:lblAlgn val="ctr"/>
        <c:lblOffset val="100"/>
        <c:noMultiLvlLbl val="0"/>
      </c:catAx>
      <c:valAx>
        <c:axId val="65558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7.6426790000000002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6560"/>
        <c:axId val="655586952"/>
      </c:barChart>
      <c:catAx>
        <c:axId val="6555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6952"/>
        <c:crosses val="autoZero"/>
        <c:auto val="1"/>
        <c:lblAlgn val="ctr"/>
        <c:lblOffset val="100"/>
        <c:noMultiLvlLbl val="0"/>
      </c:catAx>
      <c:valAx>
        <c:axId val="655586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52.162509999999997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5768"/>
        <c:axId val="655601848"/>
      </c:barChart>
      <c:catAx>
        <c:axId val="65560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848"/>
        <c:crosses val="autoZero"/>
        <c:auto val="1"/>
        <c:lblAlgn val="ctr"/>
        <c:lblOffset val="100"/>
        <c:noMultiLvlLbl val="0"/>
      </c:catAx>
      <c:valAx>
        <c:axId val="65560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832.70360000000005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88520"/>
        <c:axId val="456692440"/>
      </c:barChart>
      <c:catAx>
        <c:axId val="45668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2440"/>
        <c:crosses val="autoZero"/>
        <c:auto val="1"/>
        <c:lblAlgn val="ctr"/>
        <c:lblOffset val="100"/>
        <c:noMultiLvlLbl val="0"/>
      </c:catAx>
      <c:valAx>
        <c:axId val="4566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8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211.89734999999999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0872"/>
        <c:axId val="456695184"/>
      </c:barChart>
      <c:catAx>
        <c:axId val="45669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5184"/>
        <c:crosses val="autoZero"/>
        <c:auto val="1"/>
        <c:lblAlgn val="ctr"/>
        <c:lblOffset val="100"/>
        <c:noMultiLvlLbl val="0"/>
      </c:catAx>
      <c:valAx>
        <c:axId val="45669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10.314</c:v>
                </c:pt>
                <c:pt idx="1">
                  <c:v>23.698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691656"/>
        <c:axId val="456694400"/>
      </c:barChart>
      <c:catAx>
        <c:axId val="4566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4400"/>
        <c:crosses val="autoZero"/>
        <c:auto val="1"/>
        <c:lblAlgn val="ctr"/>
        <c:lblOffset val="100"/>
        <c:noMultiLvlLbl val="0"/>
      </c:catAx>
      <c:valAx>
        <c:axId val="45669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18.053433999999999</c:v>
                </c:pt>
                <c:pt idx="1">
                  <c:v>23.034026999999998</c:v>
                </c:pt>
                <c:pt idx="2">
                  <c:v>22.376180000000002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1116.4540999999999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576"/>
        <c:axId val="456693224"/>
      </c:barChart>
      <c:catAx>
        <c:axId val="4566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3224"/>
        <c:crosses val="autoZero"/>
        <c:auto val="1"/>
        <c:lblAlgn val="ctr"/>
        <c:lblOffset val="100"/>
        <c:noMultiLvlLbl val="0"/>
      </c:catAx>
      <c:valAx>
        <c:axId val="456693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43.400322000000003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2048"/>
        <c:axId val="456690088"/>
      </c:barChart>
      <c:catAx>
        <c:axId val="4566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0088"/>
        <c:crosses val="autoZero"/>
        <c:auto val="1"/>
        <c:lblAlgn val="ctr"/>
        <c:lblOffset val="100"/>
        <c:noMultiLvlLbl val="0"/>
      </c:catAx>
      <c:valAx>
        <c:axId val="45669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76.332999999999998</c:v>
                </c:pt>
                <c:pt idx="1">
                  <c:v>8.5250000000000004</c:v>
                </c:pt>
                <c:pt idx="2">
                  <c:v>15.143000000000001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698320"/>
        <c:axId val="456697144"/>
      </c:barChart>
      <c:catAx>
        <c:axId val="45669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144"/>
        <c:crosses val="autoZero"/>
        <c:auto val="1"/>
        <c:lblAlgn val="ctr"/>
        <c:lblOffset val="100"/>
        <c:noMultiLvlLbl val="0"/>
      </c:catAx>
      <c:valAx>
        <c:axId val="45669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4557.4916999999996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4008"/>
        <c:axId val="456696360"/>
      </c:barChart>
      <c:catAx>
        <c:axId val="45669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6360"/>
        <c:crosses val="autoZero"/>
        <c:auto val="1"/>
        <c:lblAlgn val="ctr"/>
        <c:lblOffset val="100"/>
        <c:noMultiLvlLbl val="0"/>
      </c:catAx>
      <c:valAx>
        <c:axId val="456696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155.70116999999999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6752"/>
        <c:axId val="456697536"/>
      </c:barChart>
      <c:catAx>
        <c:axId val="4566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7536"/>
        <c:crosses val="autoZero"/>
        <c:auto val="1"/>
        <c:lblAlgn val="ctr"/>
        <c:lblOffset val="100"/>
        <c:noMultiLvlLbl val="0"/>
      </c:catAx>
      <c:valAx>
        <c:axId val="45669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852.80759999999998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888"/>
        <c:axId val="456700280"/>
      </c:barChart>
      <c:catAx>
        <c:axId val="4566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0280"/>
        <c:crosses val="autoZero"/>
        <c:auto val="1"/>
        <c:lblAlgn val="ctr"/>
        <c:lblOffset val="100"/>
        <c:noMultiLvlLbl val="0"/>
      </c:catAx>
      <c:valAx>
        <c:axId val="45670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7.7438636000000001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2632"/>
        <c:axId val="655603024"/>
      </c:barChart>
      <c:catAx>
        <c:axId val="6556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3024"/>
        <c:crosses val="autoZero"/>
        <c:auto val="1"/>
        <c:lblAlgn val="ctr"/>
        <c:lblOffset val="100"/>
        <c:noMultiLvlLbl val="0"/>
      </c:catAx>
      <c:valAx>
        <c:axId val="65560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15598.482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4200"/>
        <c:axId val="456708120"/>
      </c:barChart>
      <c:catAx>
        <c:axId val="45670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8120"/>
        <c:crosses val="autoZero"/>
        <c:auto val="1"/>
        <c:lblAlgn val="ctr"/>
        <c:lblOffset val="100"/>
        <c:noMultiLvlLbl val="0"/>
      </c:catAx>
      <c:valAx>
        <c:axId val="45670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29.131063000000001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8904"/>
        <c:axId val="456707336"/>
      </c:barChart>
      <c:catAx>
        <c:axId val="4567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7336"/>
        <c:crosses val="autoZero"/>
        <c:auto val="1"/>
        <c:lblAlgn val="ctr"/>
        <c:lblOffset val="100"/>
        <c:noMultiLvlLbl val="0"/>
      </c:catAx>
      <c:valAx>
        <c:axId val="45670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3.3980125999999999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1848"/>
        <c:axId val="456705768"/>
      </c:barChart>
      <c:catAx>
        <c:axId val="45670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705768"/>
        <c:crosses val="autoZero"/>
        <c:auto val="1"/>
        <c:lblAlgn val="ctr"/>
        <c:lblOffset val="100"/>
        <c:noMultiLvlLbl val="0"/>
      </c:catAx>
      <c:valAx>
        <c:axId val="45670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388.41586000000001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808"/>
        <c:axId val="655613216"/>
      </c:barChart>
      <c:catAx>
        <c:axId val="6556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3216"/>
        <c:crosses val="autoZero"/>
        <c:auto val="1"/>
        <c:lblAlgn val="ctr"/>
        <c:lblOffset val="100"/>
        <c:noMultiLvlLbl val="0"/>
      </c:catAx>
      <c:valAx>
        <c:axId val="6556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3.2485892999999999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432"/>
        <c:axId val="655615568"/>
      </c:barChart>
      <c:catAx>
        <c:axId val="655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568"/>
        <c:crosses val="autoZero"/>
        <c:auto val="1"/>
        <c:lblAlgn val="ctr"/>
        <c:lblOffset val="100"/>
        <c:noMultiLvlLbl val="0"/>
      </c:catAx>
      <c:valAx>
        <c:axId val="655615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33.376007000000001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960"/>
        <c:axId val="655617136"/>
      </c:barChart>
      <c:catAx>
        <c:axId val="6556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7136"/>
        <c:crosses val="autoZero"/>
        <c:auto val="1"/>
        <c:lblAlgn val="ctr"/>
        <c:lblOffset val="100"/>
        <c:noMultiLvlLbl val="0"/>
      </c:catAx>
      <c:valAx>
        <c:axId val="65561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3.3980125999999999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0472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472"/>
        <c:crosses val="autoZero"/>
        <c:auto val="1"/>
        <c:lblAlgn val="ctr"/>
        <c:lblOffset val="100"/>
        <c:noMultiLvlLbl val="0"/>
      </c:catAx>
      <c:valAx>
        <c:axId val="655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1223.3035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1256"/>
        <c:axId val="655616352"/>
      </c:barChart>
      <c:catAx>
        <c:axId val="65561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6352"/>
        <c:crosses val="autoZero"/>
        <c:auto val="1"/>
        <c:lblAlgn val="ctr"/>
        <c:lblOffset val="100"/>
        <c:noMultiLvlLbl val="0"/>
      </c:catAx>
      <c:valAx>
        <c:axId val="6556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18.018124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176"/>
        <c:axId val="655612824"/>
      </c:barChart>
      <c:catAx>
        <c:axId val="6556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824"/>
        <c:crosses val="autoZero"/>
        <c:auto val="1"/>
        <c:lblAlgn val="ctr"/>
        <c:lblOffset val="100"/>
        <c:noMultiLvlLbl val="0"/>
      </c:catAx>
      <c:valAx>
        <c:axId val="65561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황건, ID : H1900292)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16:04:33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4557.4916999999996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154.68364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52.162509999999997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76.332999999999998</v>
      </c>
      <c r="G8" s="59">
        <f>'DRIs DATA 입력'!G8</f>
        <v>8.5250000000000004</v>
      </c>
      <c r="H8" s="59">
        <f>'DRIs DATA 입력'!H8</f>
        <v>15.143000000000001</v>
      </c>
      <c r="I8" s="46"/>
      <c r="J8" s="59" t="s">
        <v>216</v>
      </c>
      <c r="K8" s="59">
        <f>'DRIs DATA 입력'!K8</f>
        <v>10.314</v>
      </c>
      <c r="L8" s="59">
        <f>'DRIs DATA 입력'!L8</f>
        <v>23.698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1116.4540999999999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43.400322000000003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7.7438636000000001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388.41586000000001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155.70116999999999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4.1771929999999999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3.2485892999999999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33.376007000000001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3.3980125999999999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1223.3035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18.018124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4.5583533999999997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1.7410352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852.80759999999998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2422.4609999999998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15598.482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6641.1090000000004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230.12663000000001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205.26479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29.131063000000001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23.281590999999999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1168.5836999999999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1.8759631999999998E-2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7.6426790000000002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832.70360000000005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211.89734999999999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6" t="s">
        <v>277</v>
      </c>
      <c r="B1" s="155" t="s">
        <v>278</v>
      </c>
      <c r="C1" s="155"/>
      <c r="D1" s="155"/>
      <c r="E1" s="155"/>
      <c r="F1" s="155"/>
      <c r="G1" s="156" t="s">
        <v>279</v>
      </c>
      <c r="H1" s="155" t="s">
        <v>280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5"/>
    </row>
    <row r="4" spans="1:27" x14ac:dyDescent="0.3">
      <c r="A4" s="65" t="s">
        <v>56</v>
      </c>
      <c r="B4" s="65"/>
      <c r="C4" s="65"/>
      <c r="D4" s="155"/>
      <c r="E4" s="62" t="s">
        <v>198</v>
      </c>
      <c r="F4" s="63"/>
      <c r="G4" s="63"/>
      <c r="H4" s="64"/>
      <c r="I4" s="155"/>
      <c r="J4" s="62" t="s">
        <v>199</v>
      </c>
      <c r="K4" s="63"/>
      <c r="L4" s="64"/>
      <c r="M4" s="155"/>
      <c r="N4" s="65" t="s">
        <v>200</v>
      </c>
      <c r="O4" s="65"/>
      <c r="P4" s="65"/>
      <c r="Q4" s="65"/>
      <c r="R4" s="65"/>
      <c r="S4" s="65"/>
      <c r="T4" s="155"/>
      <c r="U4" s="65" t="s">
        <v>201</v>
      </c>
      <c r="V4" s="65"/>
      <c r="W4" s="65"/>
      <c r="X4" s="65"/>
      <c r="Y4" s="65"/>
      <c r="Z4" s="65"/>
      <c r="AA4" s="155"/>
    </row>
    <row r="5" spans="1:27" x14ac:dyDescent="0.3">
      <c r="A5" s="157"/>
      <c r="B5" s="157" t="s">
        <v>202</v>
      </c>
      <c r="C5" s="157" t="s">
        <v>203</v>
      </c>
      <c r="D5" s="155"/>
      <c r="E5" s="157"/>
      <c r="F5" s="157" t="s">
        <v>204</v>
      </c>
      <c r="G5" s="157" t="s">
        <v>205</v>
      </c>
      <c r="H5" s="157" t="s">
        <v>200</v>
      </c>
      <c r="I5" s="155"/>
      <c r="J5" s="157"/>
      <c r="K5" s="157" t="s">
        <v>206</v>
      </c>
      <c r="L5" s="157" t="s">
        <v>207</v>
      </c>
      <c r="M5" s="155"/>
      <c r="N5" s="157"/>
      <c r="O5" s="157" t="s">
        <v>208</v>
      </c>
      <c r="P5" s="157" t="s">
        <v>209</v>
      </c>
      <c r="Q5" s="157" t="s">
        <v>210</v>
      </c>
      <c r="R5" s="157" t="s">
        <v>211</v>
      </c>
      <c r="S5" s="157" t="s">
        <v>203</v>
      </c>
      <c r="T5" s="155"/>
      <c r="U5" s="157"/>
      <c r="V5" s="157" t="s">
        <v>208</v>
      </c>
      <c r="W5" s="157" t="s">
        <v>209</v>
      </c>
      <c r="X5" s="157" t="s">
        <v>210</v>
      </c>
      <c r="Y5" s="157" t="s">
        <v>211</v>
      </c>
      <c r="Z5" s="157" t="s">
        <v>203</v>
      </c>
      <c r="AA5" s="155"/>
    </row>
    <row r="6" spans="1:27" x14ac:dyDescent="0.3">
      <c r="A6" s="157" t="s">
        <v>56</v>
      </c>
      <c r="B6" s="157">
        <v>2400</v>
      </c>
      <c r="C6" s="157">
        <v>4557.4916999999996</v>
      </c>
      <c r="D6" s="155"/>
      <c r="E6" s="157" t="s">
        <v>212</v>
      </c>
      <c r="F6" s="157">
        <v>55</v>
      </c>
      <c r="G6" s="157">
        <v>15</v>
      </c>
      <c r="H6" s="157">
        <v>7</v>
      </c>
      <c r="I6" s="155"/>
      <c r="J6" s="157" t="s">
        <v>212</v>
      </c>
      <c r="K6" s="157">
        <v>0.1</v>
      </c>
      <c r="L6" s="157">
        <v>4</v>
      </c>
      <c r="M6" s="155"/>
      <c r="N6" s="157" t="s">
        <v>213</v>
      </c>
      <c r="O6" s="157">
        <v>50</v>
      </c>
      <c r="P6" s="157">
        <v>60</v>
      </c>
      <c r="Q6" s="157">
        <v>0</v>
      </c>
      <c r="R6" s="157">
        <v>0</v>
      </c>
      <c r="S6" s="157">
        <v>154.68364</v>
      </c>
      <c r="T6" s="155"/>
      <c r="U6" s="157" t="s">
        <v>214</v>
      </c>
      <c r="V6" s="157">
        <v>0</v>
      </c>
      <c r="W6" s="157">
        <v>0</v>
      </c>
      <c r="X6" s="157">
        <v>25</v>
      </c>
      <c r="Y6" s="157">
        <v>0</v>
      </c>
      <c r="Z6" s="157">
        <v>52.162509999999997</v>
      </c>
      <c r="AA6" s="155"/>
    </row>
    <row r="7" spans="1:27" x14ac:dyDescent="0.3">
      <c r="A7" s="155"/>
      <c r="B7" s="155"/>
      <c r="C7" s="155"/>
      <c r="D7" s="155"/>
      <c r="E7" s="157" t="s">
        <v>215</v>
      </c>
      <c r="F7" s="157">
        <v>65</v>
      </c>
      <c r="G7" s="157">
        <v>30</v>
      </c>
      <c r="H7" s="157">
        <v>20</v>
      </c>
      <c r="I7" s="155"/>
      <c r="J7" s="157" t="s">
        <v>215</v>
      </c>
      <c r="K7" s="157">
        <v>1</v>
      </c>
      <c r="L7" s="157">
        <v>10</v>
      </c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1:27" x14ac:dyDescent="0.3">
      <c r="A8" s="155"/>
      <c r="B8" s="155"/>
      <c r="C8" s="155"/>
      <c r="D8" s="155"/>
      <c r="E8" s="157" t="s">
        <v>216</v>
      </c>
      <c r="F8" s="157">
        <v>76.332999999999998</v>
      </c>
      <c r="G8" s="157">
        <v>8.5250000000000004</v>
      </c>
      <c r="H8" s="157">
        <v>15.143000000000001</v>
      </c>
      <c r="I8" s="155"/>
      <c r="J8" s="157" t="s">
        <v>216</v>
      </c>
      <c r="K8" s="157">
        <v>10.314</v>
      </c>
      <c r="L8" s="157">
        <v>23.698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13" spans="1:27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5" t="s">
        <v>218</v>
      </c>
      <c r="B14" s="65"/>
      <c r="C14" s="65"/>
      <c r="D14" s="65"/>
      <c r="E14" s="65"/>
      <c r="F14" s="65"/>
      <c r="G14" s="155"/>
      <c r="H14" s="65" t="s">
        <v>219</v>
      </c>
      <c r="I14" s="65"/>
      <c r="J14" s="65"/>
      <c r="K14" s="65"/>
      <c r="L14" s="65"/>
      <c r="M14" s="65"/>
      <c r="N14" s="155"/>
      <c r="O14" s="65" t="s">
        <v>220</v>
      </c>
      <c r="P14" s="65"/>
      <c r="Q14" s="65"/>
      <c r="R14" s="65"/>
      <c r="S14" s="65"/>
      <c r="T14" s="65"/>
      <c r="U14" s="155"/>
      <c r="V14" s="65" t="s">
        <v>221</v>
      </c>
      <c r="W14" s="65"/>
      <c r="X14" s="65"/>
      <c r="Y14" s="65"/>
      <c r="Z14" s="65"/>
      <c r="AA14" s="65"/>
    </row>
    <row r="15" spans="1:27" x14ac:dyDescent="0.3">
      <c r="A15" s="157"/>
      <c r="B15" s="157" t="s">
        <v>208</v>
      </c>
      <c r="C15" s="157" t="s">
        <v>209</v>
      </c>
      <c r="D15" s="157" t="s">
        <v>210</v>
      </c>
      <c r="E15" s="157" t="s">
        <v>211</v>
      </c>
      <c r="F15" s="157" t="s">
        <v>203</v>
      </c>
      <c r="G15" s="155"/>
      <c r="H15" s="157"/>
      <c r="I15" s="157" t="s">
        <v>208</v>
      </c>
      <c r="J15" s="157" t="s">
        <v>209</v>
      </c>
      <c r="K15" s="157" t="s">
        <v>210</v>
      </c>
      <c r="L15" s="157" t="s">
        <v>211</v>
      </c>
      <c r="M15" s="157" t="s">
        <v>203</v>
      </c>
      <c r="N15" s="155"/>
      <c r="O15" s="157"/>
      <c r="P15" s="157" t="s">
        <v>208</v>
      </c>
      <c r="Q15" s="157" t="s">
        <v>209</v>
      </c>
      <c r="R15" s="157" t="s">
        <v>210</v>
      </c>
      <c r="S15" s="157" t="s">
        <v>211</v>
      </c>
      <c r="T15" s="157" t="s">
        <v>203</v>
      </c>
      <c r="U15" s="155"/>
      <c r="V15" s="157"/>
      <c r="W15" s="157" t="s">
        <v>208</v>
      </c>
      <c r="X15" s="157" t="s">
        <v>209</v>
      </c>
      <c r="Y15" s="157" t="s">
        <v>210</v>
      </c>
      <c r="Z15" s="157" t="s">
        <v>211</v>
      </c>
      <c r="AA15" s="157" t="s">
        <v>203</v>
      </c>
    </row>
    <row r="16" spans="1:27" x14ac:dyDescent="0.3">
      <c r="A16" s="157" t="s">
        <v>222</v>
      </c>
      <c r="B16" s="157">
        <v>550</v>
      </c>
      <c r="C16" s="157">
        <v>750</v>
      </c>
      <c r="D16" s="157">
        <v>0</v>
      </c>
      <c r="E16" s="157">
        <v>3000</v>
      </c>
      <c r="F16" s="157">
        <v>1116.4540999999999</v>
      </c>
      <c r="G16" s="155"/>
      <c r="H16" s="157" t="s">
        <v>3</v>
      </c>
      <c r="I16" s="157">
        <v>0</v>
      </c>
      <c r="J16" s="157">
        <v>0</v>
      </c>
      <c r="K16" s="157">
        <v>12</v>
      </c>
      <c r="L16" s="157">
        <v>540</v>
      </c>
      <c r="M16" s="157">
        <v>43.400322000000003</v>
      </c>
      <c r="N16" s="155"/>
      <c r="O16" s="157" t="s">
        <v>4</v>
      </c>
      <c r="P16" s="157">
        <v>0</v>
      </c>
      <c r="Q16" s="157">
        <v>0</v>
      </c>
      <c r="R16" s="157">
        <v>10</v>
      </c>
      <c r="S16" s="157">
        <v>100</v>
      </c>
      <c r="T16" s="157">
        <v>7.7438636000000001</v>
      </c>
      <c r="U16" s="155"/>
      <c r="V16" s="157" t="s">
        <v>5</v>
      </c>
      <c r="W16" s="157">
        <v>0</v>
      </c>
      <c r="X16" s="157">
        <v>0</v>
      </c>
      <c r="Y16" s="157">
        <v>75</v>
      </c>
      <c r="Z16" s="157">
        <v>0</v>
      </c>
      <c r="AA16" s="157">
        <v>388.41586000000001</v>
      </c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155"/>
      <c r="H24" s="65" t="s">
        <v>225</v>
      </c>
      <c r="I24" s="65"/>
      <c r="J24" s="65"/>
      <c r="K24" s="65"/>
      <c r="L24" s="65"/>
      <c r="M24" s="65"/>
      <c r="N24" s="155"/>
      <c r="O24" s="65" t="s">
        <v>226</v>
      </c>
      <c r="P24" s="65"/>
      <c r="Q24" s="65"/>
      <c r="R24" s="65"/>
      <c r="S24" s="65"/>
      <c r="T24" s="65"/>
      <c r="U24" s="155"/>
      <c r="V24" s="65" t="s">
        <v>227</v>
      </c>
      <c r="W24" s="65"/>
      <c r="X24" s="65"/>
      <c r="Y24" s="65"/>
      <c r="Z24" s="65"/>
      <c r="AA24" s="65"/>
      <c r="AB24" s="155"/>
      <c r="AC24" s="65" t="s">
        <v>228</v>
      </c>
      <c r="AD24" s="65"/>
      <c r="AE24" s="65"/>
      <c r="AF24" s="65"/>
      <c r="AG24" s="65"/>
      <c r="AH24" s="65"/>
      <c r="AI24" s="155"/>
      <c r="AJ24" s="65" t="s">
        <v>229</v>
      </c>
      <c r="AK24" s="65"/>
      <c r="AL24" s="65"/>
      <c r="AM24" s="65"/>
      <c r="AN24" s="65"/>
      <c r="AO24" s="65"/>
      <c r="AP24" s="155"/>
      <c r="AQ24" s="65" t="s">
        <v>230</v>
      </c>
      <c r="AR24" s="65"/>
      <c r="AS24" s="65"/>
      <c r="AT24" s="65"/>
      <c r="AU24" s="65"/>
      <c r="AV24" s="65"/>
      <c r="AW24" s="155"/>
      <c r="AX24" s="65" t="s">
        <v>231</v>
      </c>
      <c r="AY24" s="65"/>
      <c r="AZ24" s="65"/>
      <c r="BA24" s="65"/>
      <c r="BB24" s="65"/>
      <c r="BC24" s="65"/>
      <c r="BD24" s="155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157"/>
      <c r="B25" s="157" t="s">
        <v>208</v>
      </c>
      <c r="C25" s="157" t="s">
        <v>209</v>
      </c>
      <c r="D25" s="157" t="s">
        <v>210</v>
      </c>
      <c r="E25" s="157" t="s">
        <v>211</v>
      </c>
      <c r="F25" s="157" t="s">
        <v>203</v>
      </c>
      <c r="G25" s="155"/>
      <c r="H25" s="157"/>
      <c r="I25" s="157" t="s">
        <v>208</v>
      </c>
      <c r="J25" s="157" t="s">
        <v>209</v>
      </c>
      <c r="K25" s="157" t="s">
        <v>210</v>
      </c>
      <c r="L25" s="157" t="s">
        <v>211</v>
      </c>
      <c r="M25" s="157" t="s">
        <v>203</v>
      </c>
      <c r="N25" s="155"/>
      <c r="O25" s="157"/>
      <c r="P25" s="157" t="s">
        <v>208</v>
      </c>
      <c r="Q25" s="157" t="s">
        <v>209</v>
      </c>
      <c r="R25" s="157" t="s">
        <v>210</v>
      </c>
      <c r="S25" s="157" t="s">
        <v>211</v>
      </c>
      <c r="T25" s="157" t="s">
        <v>203</v>
      </c>
      <c r="U25" s="155"/>
      <c r="V25" s="157"/>
      <c r="W25" s="157" t="s">
        <v>208</v>
      </c>
      <c r="X25" s="157" t="s">
        <v>209</v>
      </c>
      <c r="Y25" s="157" t="s">
        <v>210</v>
      </c>
      <c r="Z25" s="157" t="s">
        <v>211</v>
      </c>
      <c r="AA25" s="157" t="s">
        <v>203</v>
      </c>
      <c r="AB25" s="155"/>
      <c r="AC25" s="157"/>
      <c r="AD25" s="157" t="s">
        <v>208</v>
      </c>
      <c r="AE25" s="157" t="s">
        <v>209</v>
      </c>
      <c r="AF25" s="157" t="s">
        <v>210</v>
      </c>
      <c r="AG25" s="157" t="s">
        <v>211</v>
      </c>
      <c r="AH25" s="157" t="s">
        <v>203</v>
      </c>
      <c r="AI25" s="155"/>
      <c r="AJ25" s="157"/>
      <c r="AK25" s="157" t="s">
        <v>208</v>
      </c>
      <c r="AL25" s="157" t="s">
        <v>209</v>
      </c>
      <c r="AM25" s="157" t="s">
        <v>210</v>
      </c>
      <c r="AN25" s="157" t="s">
        <v>211</v>
      </c>
      <c r="AO25" s="157" t="s">
        <v>203</v>
      </c>
      <c r="AP25" s="155"/>
      <c r="AQ25" s="157"/>
      <c r="AR25" s="157" t="s">
        <v>208</v>
      </c>
      <c r="AS25" s="157" t="s">
        <v>209</v>
      </c>
      <c r="AT25" s="157" t="s">
        <v>210</v>
      </c>
      <c r="AU25" s="157" t="s">
        <v>211</v>
      </c>
      <c r="AV25" s="157" t="s">
        <v>203</v>
      </c>
      <c r="AW25" s="155"/>
      <c r="AX25" s="157"/>
      <c r="AY25" s="157" t="s">
        <v>208</v>
      </c>
      <c r="AZ25" s="157" t="s">
        <v>209</v>
      </c>
      <c r="BA25" s="157" t="s">
        <v>210</v>
      </c>
      <c r="BB25" s="157" t="s">
        <v>211</v>
      </c>
      <c r="BC25" s="157" t="s">
        <v>203</v>
      </c>
      <c r="BD25" s="155"/>
      <c r="BE25" s="157"/>
      <c r="BF25" s="157" t="s">
        <v>208</v>
      </c>
      <c r="BG25" s="157" t="s">
        <v>209</v>
      </c>
      <c r="BH25" s="157" t="s">
        <v>210</v>
      </c>
      <c r="BI25" s="157" t="s">
        <v>211</v>
      </c>
      <c r="BJ25" s="157" t="s">
        <v>203</v>
      </c>
    </row>
    <row r="26" spans="1:62" x14ac:dyDescent="0.3">
      <c r="A26" s="157" t="s">
        <v>8</v>
      </c>
      <c r="B26" s="157">
        <v>75</v>
      </c>
      <c r="C26" s="157">
        <v>100</v>
      </c>
      <c r="D26" s="157">
        <v>0</v>
      </c>
      <c r="E26" s="157">
        <v>2000</v>
      </c>
      <c r="F26" s="157">
        <v>155.70116999999999</v>
      </c>
      <c r="G26" s="155"/>
      <c r="H26" s="157" t="s">
        <v>9</v>
      </c>
      <c r="I26" s="157">
        <v>1</v>
      </c>
      <c r="J26" s="157">
        <v>1.2</v>
      </c>
      <c r="K26" s="157">
        <v>0</v>
      </c>
      <c r="L26" s="157">
        <v>0</v>
      </c>
      <c r="M26" s="157">
        <v>4.1771929999999999</v>
      </c>
      <c r="N26" s="155"/>
      <c r="O26" s="157" t="s">
        <v>10</v>
      </c>
      <c r="P26" s="157">
        <v>1.3</v>
      </c>
      <c r="Q26" s="157">
        <v>1.5</v>
      </c>
      <c r="R26" s="157">
        <v>0</v>
      </c>
      <c r="S26" s="157">
        <v>0</v>
      </c>
      <c r="T26" s="157">
        <v>3.2485892999999999</v>
      </c>
      <c r="U26" s="155"/>
      <c r="V26" s="157" t="s">
        <v>11</v>
      </c>
      <c r="W26" s="157">
        <v>12</v>
      </c>
      <c r="X26" s="157">
        <v>16</v>
      </c>
      <c r="Y26" s="157">
        <v>0</v>
      </c>
      <c r="Z26" s="157">
        <v>35</v>
      </c>
      <c r="AA26" s="157">
        <v>33.376007000000001</v>
      </c>
      <c r="AB26" s="155"/>
      <c r="AC26" s="157" t="s">
        <v>12</v>
      </c>
      <c r="AD26" s="157">
        <v>1.3</v>
      </c>
      <c r="AE26" s="157">
        <v>1.5</v>
      </c>
      <c r="AF26" s="157">
        <v>0</v>
      </c>
      <c r="AG26" s="157">
        <v>100</v>
      </c>
      <c r="AH26" s="157">
        <v>3.3980125999999999</v>
      </c>
      <c r="AI26" s="155"/>
      <c r="AJ26" s="157" t="s">
        <v>233</v>
      </c>
      <c r="AK26" s="157">
        <v>320</v>
      </c>
      <c r="AL26" s="157">
        <v>400</v>
      </c>
      <c r="AM26" s="157">
        <v>0</v>
      </c>
      <c r="AN26" s="157">
        <v>1000</v>
      </c>
      <c r="AO26" s="157">
        <v>1223.3035</v>
      </c>
      <c r="AP26" s="155"/>
      <c r="AQ26" s="157" t="s">
        <v>13</v>
      </c>
      <c r="AR26" s="157">
        <v>2</v>
      </c>
      <c r="AS26" s="157">
        <v>2.4</v>
      </c>
      <c r="AT26" s="157">
        <v>0</v>
      </c>
      <c r="AU26" s="157">
        <v>0</v>
      </c>
      <c r="AV26" s="157">
        <v>18.018124</v>
      </c>
      <c r="AW26" s="155"/>
      <c r="AX26" s="157" t="s">
        <v>14</v>
      </c>
      <c r="AY26" s="157">
        <v>0</v>
      </c>
      <c r="AZ26" s="157">
        <v>0</v>
      </c>
      <c r="BA26" s="157">
        <v>5</v>
      </c>
      <c r="BB26" s="157">
        <v>0</v>
      </c>
      <c r="BC26" s="157">
        <v>4.5583533999999997</v>
      </c>
      <c r="BD26" s="155"/>
      <c r="BE26" s="157" t="s">
        <v>15</v>
      </c>
      <c r="BF26" s="157">
        <v>0</v>
      </c>
      <c r="BG26" s="157">
        <v>0</v>
      </c>
      <c r="BH26" s="157">
        <v>30</v>
      </c>
      <c r="BI26" s="157">
        <v>0</v>
      </c>
      <c r="BJ26" s="157">
        <v>1.7410352</v>
      </c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9"/>
      <c r="BL33" s="159"/>
      <c r="BM33" s="159"/>
      <c r="BN33" s="159"/>
      <c r="BO33" s="159"/>
      <c r="BP33" s="159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5"/>
      <c r="H34" s="65" t="s">
        <v>236</v>
      </c>
      <c r="I34" s="65"/>
      <c r="J34" s="65"/>
      <c r="K34" s="65"/>
      <c r="L34" s="65"/>
      <c r="M34" s="65"/>
      <c r="N34" s="155"/>
      <c r="O34" s="65" t="s">
        <v>237</v>
      </c>
      <c r="P34" s="65"/>
      <c r="Q34" s="65"/>
      <c r="R34" s="65"/>
      <c r="S34" s="65"/>
      <c r="T34" s="65"/>
      <c r="U34" s="155"/>
      <c r="V34" s="65" t="s">
        <v>238</v>
      </c>
      <c r="W34" s="65"/>
      <c r="X34" s="65"/>
      <c r="Y34" s="65"/>
      <c r="Z34" s="65"/>
      <c r="AA34" s="65"/>
      <c r="AB34" s="155"/>
      <c r="AC34" s="65" t="s">
        <v>239</v>
      </c>
      <c r="AD34" s="65"/>
      <c r="AE34" s="65"/>
      <c r="AF34" s="65"/>
      <c r="AG34" s="65"/>
      <c r="AH34" s="65"/>
      <c r="AI34" s="155"/>
      <c r="AJ34" s="65" t="s">
        <v>240</v>
      </c>
      <c r="AK34" s="65"/>
      <c r="AL34" s="65"/>
      <c r="AM34" s="65"/>
      <c r="AN34" s="65"/>
      <c r="AO34" s="6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</row>
    <row r="35" spans="1:68" x14ac:dyDescent="0.3">
      <c r="A35" s="157"/>
      <c r="B35" s="157" t="s">
        <v>208</v>
      </c>
      <c r="C35" s="157" t="s">
        <v>209</v>
      </c>
      <c r="D35" s="157" t="s">
        <v>210</v>
      </c>
      <c r="E35" s="157" t="s">
        <v>211</v>
      </c>
      <c r="F35" s="157" t="s">
        <v>203</v>
      </c>
      <c r="G35" s="155"/>
      <c r="H35" s="157"/>
      <c r="I35" s="157" t="s">
        <v>208</v>
      </c>
      <c r="J35" s="157" t="s">
        <v>209</v>
      </c>
      <c r="K35" s="157" t="s">
        <v>210</v>
      </c>
      <c r="L35" s="157" t="s">
        <v>211</v>
      </c>
      <c r="M35" s="157" t="s">
        <v>203</v>
      </c>
      <c r="N35" s="155"/>
      <c r="O35" s="157"/>
      <c r="P35" s="157" t="s">
        <v>208</v>
      </c>
      <c r="Q35" s="157" t="s">
        <v>209</v>
      </c>
      <c r="R35" s="157" t="s">
        <v>210</v>
      </c>
      <c r="S35" s="157" t="s">
        <v>211</v>
      </c>
      <c r="T35" s="157" t="s">
        <v>203</v>
      </c>
      <c r="U35" s="155"/>
      <c r="V35" s="157"/>
      <c r="W35" s="157" t="s">
        <v>208</v>
      </c>
      <c r="X35" s="157" t="s">
        <v>209</v>
      </c>
      <c r="Y35" s="157" t="s">
        <v>210</v>
      </c>
      <c r="Z35" s="157" t="s">
        <v>211</v>
      </c>
      <c r="AA35" s="157" t="s">
        <v>203</v>
      </c>
      <c r="AB35" s="155"/>
      <c r="AC35" s="157"/>
      <c r="AD35" s="157" t="s">
        <v>208</v>
      </c>
      <c r="AE35" s="157" t="s">
        <v>209</v>
      </c>
      <c r="AF35" s="157" t="s">
        <v>210</v>
      </c>
      <c r="AG35" s="157" t="s">
        <v>211</v>
      </c>
      <c r="AH35" s="157" t="s">
        <v>203</v>
      </c>
      <c r="AI35" s="155"/>
      <c r="AJ35" s="157"/>
      <c r="AK35" s="157" t="s">
        <v>208</v>
      </c>
      <c r="AL35" s="157" t="s">
        <v>209</v>
      </c>
      <c r="AM35" s="157" t="s">
        <v>210</v>
      </c>
      <c r="AN35" s="157" t="s">
        <v>211</v>
      </c>
      <c r="AO35" s="157" t="s">
        <v>203</v>
      </c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</row>
    <row r="36" spans="1:68" x14ac:dyDescent="0.3">
      <c r="A36" s="157" t="s">
        <v>17</v>
      </c>
      <c r="B36" s="157">
        <v>630</v>
      </c>
      <c r="C36" s="157">
        <v>800</v>
      </c>
      <c r="D36" s="157">
        <v>0</v>
      </c>
      <c r="E36" s="157">
        <v>2500</v>
      </c>
      <c r="F36" s="157">
        <v>852.80759999999998</v>
      </c>
      <c r="G36" s="155"/>
      <c r="H36" s="157" t="s">
        <v>18</v>
      </c>
      <c r="I36" s="157">
        <v>580</v>
      </c>
      <c r="J36" s="157">
        <v>700</v>
      </c>
      <c r="K36" s="157">
        <v>0</v>
      </c>
      <c r="L36" s="157">
        <v>3500</v>
      </c>
      <c r="M36" s="157">
        <v>2422.4609999999998</v>
      </c>
      <c r="N36" s="155"/>
      <c r="O36" s="157" t="s">
        <v>19</v>
      </c>
      <c r="P36" s="157">
        <v>0</v>
      </c>
      <c r="Q36" s="157">
        <v>0</v>
      </c>
      <c r="R36" s="157">
        <v>1500</v>
      </c>
      <c r="S36" s="157">
        <v>2000</v>
      </c>
      <c r="T36" s="157">
        <v>15598.482</v>
      </c>
      <c r="U36" s="155"/>
      <c r="V36" s="157" t="s">
        <v>20</v>
      </c>
      <c r="W36" s="157">
        <v>0</v>
      </c>
      <c r="X36" s="157">
        <v>0</v>
      </c>
      <c r="Y36" s="157">
        <v>3500</v>
      </c>
      <c r="Z36" s="157">
        <v>0</v>
      </c>
      <c r="AA36" s="157">
        <v>6641.1090000000004</v>
      </c>
      <c r="AB36" s="155"/>
      <c r="AC36" s="157" t="s">
        <v>21</v>
      </c>
      <c r="AD36" s="157">
        <v>0</v>
      </c>
      <c r="AE36" s="157">
        <v>0</v>
      </c>
      <c r="AF36" s="157">
        <v>2300</v>
      </c>
      <c r="AG36" s="157">
        <v>0</v>
      </c>
      <c r="AH36" s="157">
        <v>230.12663000000001</v>
      </c>
      <c r="AI36" s="155"/>
      <c r="AJ36" s="157" t="s">
        <v>22</v>
      </c>
      <c r="AK36" s="157">
        <v>305</v>
      </c>
      <c r="AL36" s="157">
        <v>370</v>
      </c>
      <c r="AM36" s="157">
        <v>0</v>
      </c>
      <c r="AN36" s="157">
        <v>350</v>
      </c>
      <c r="AO36" s="157">
        <v>205.26479</v>
      </c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5"/>
      <c r="BL43" s="155"/>
      <c r="BM43" s="155"/>
      <c r="BN43" s="155"/>
      <c r="BO43" s="155"/>
      <c r="BP43" s="155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5"/>
      <c r="H44" s="65" t="s">
        <v>243</v>
      </c>
      <c r="I44" s="65"/>
      <c r="J44" s="65"/>
      <c r="K44" s="65"/>
      <c r="L44" s="65"/>
      <c r="M44" s="65"/>
      <c r="N44" s="155"/>
      <c r="O44" s="65" t="s">
        <v>244</v>
      </c>
      <c r="P44" s="65"/>
      <c r="Q44" s="65"/>
      <c r="R44" s="65"/>
      <c r="S44" s="65"/>
      <c r="T44" s="65"/>
      <c r="U44" s="155"/>
      <c r="V44" s="65" t="s">
        <v>245</v>
      </c>
      <c r="W44" s="65"/>
      <c r="X44" s="65"/>
      <c r="Y44" s="65"/>
      <c r="Z44" s="65"/>
      <c r="AA44" s="65"/>
      <c r="AB44" s="155"/>
      <c r="AC44" s="65" t="s">
        <v>246</v>
      </c>
      <c r="AD44" s="65"/>
      <c r="AE44" s="65"/>
      <c r="AF44" s="65"/>
      <c r="AG44" s="65"/>
      <c r="AH44" s="65"/>
      <c r="AI44" s="155"/>
      <c r="AJ44" s="65" t="s">
        <v>247</v>
      </c>
      <c r="AK44" s="65"/>
      <c r="AL44" s="65"/>
      <c r="AM44" s="65"/>
      <c r="AN44" s="65"/>
      <c r="AO44" s="65"/>
      <c r="AP44" s="155"/>
      <c r="AQ44" s="65" t="s">
        <v>248</v>
      </c>
      <c r="AR44" s="65"/>
      <c r="AS44" s="65"/>
      <c r="AT44" s="65"/>
      <c r="AU44" s="65"/>
      <c r="AV44" s="65"/>
      <c r="AW44" s="155"/>
      <c r="AX44" s="65" t="s">
        <v>249</v>
      </c>
      <c r="AY44" s="65"/>
      <c r="AZ44" s="65"/>
      <c r="BA44" s="65"/>
      <c r="BB44" s="65"/>
      <c r="BC44" s="65"/>
      <c r="BD44" s="155"/>
      <c r="BE44" s="65" t="s">
        <v>250</v>
      </c>
      <c r="BF44" s="65"/>
      <c r="BG44" s="65"/>
      <c r="BH44" s="65"/>
      <c r="BI44" s="65"/>
      <c r="BJ44" s="65"/>
      <c r="BK44" s="155"/>
      <c r="BL44" s="155"/>
      <c r="BM44" s="155"/>
      <c r="BN44" s="155"/>
      <c r="BO44" s="155"/>
      <c r="BP44" s="155"/>
    </row>
    <row r="45" spans="1:68" x14ac:dyDescent="0.3">
      <c r="A45" s="157"/>
      <c r="B45" s="157" t="s">
        <v>208</v>
      </c>
      <c r="C45" s="157" t="s">
        <v>209</v>
      </c>
      <c r="D45" s="157" t="s">
        <v>210</v>
      </c>
      <c r="E45" s="157" t="s">
        <v>211</v>
      </c>
      <c r="F45" s="157" t="s">
        <v>203</v>
      </c>
      <c r="G45" s="155"/>
      <c r="H45" s="157"/>
      <c r="I45" s="157" t="s">
        <v>208</v>
      </c>
      <c r="J45" s="157" t="s">
        <v>209</v>
      </c>
      <c r="K45" s="157" t="s">
        <v>210</v>
      </c>
      <c r="L45" s="157" t="s">
        <v>211</v>
      </c>
      <c r="M45" s="157" t="s">
        <v>203</v>
      </c>
      <c r="N45" s="155"/>
      <c r="O45" s="157"/>
      <c r="P45" s="157" t="s">
        <v>208</v>
      </c>
      <c r="Q45" s="157" t="s">
        <v>209</v>
      </c>
      <c r="R45" s="157" t="s">
        <v>210</v>
      </c>
      <c r="S45" s="157" t="s">
        <v>211</v>
      </c>
      <c r="T45" s="157" t="s">
        <v>203</v>
      </c>
      <c r="U45" s="155"/>
      <c r="V45" s="157"/>
      <c r="W45" s="157" t="s">
        <v>208</v>
      </c>
      <c r="X45" s="157" t="s">
        <v>209</v>
      </c>
      <c r="Y45" s="157" t="s">
        <v>210</v>
      </c>
      <c r="Z45" s="157" t="s">
        <v>211</v>
      </c>
      <c r="AA45" s="157" t="s">
        <v>203</v>
      </c>
      <c r="AB45" s="155"/>
      <c r="AC45" s="157"/>
      <c r="AD45" s="157" t="s">
        <v>208</v>
      </c>
      <c r="AE45" s="157" t="s">
        <v>209</v>
      </c>
      <c r="AF45" s="157" t="s">
        <v>210</v>
      </c>
      <c r="AG45" s="157" t="s">
        <v>211</v>
      </c>
      <c r="AH45" s="157" t="s">
        <v>203</v>
      </c>
      <c r="AI45" s="155"/>
      <c r="AJ45" s="157"/>
      <c r="AK45" s="157" t="s">
        <v>208</v>
      </c>
      <c r="AL45" s="157" t="s">
        <v>209</v>
      </c>
      <c r="AM45" s="157" t="s">
        <v>210</v>
      </c>
      <c r="AN45" s="157" t="s">
        <v>211</v>
      </c>
      <c r="AO45" s="157" t="s">
        <v>203</v>
      </c>
      <c r="AP45" s="155"/>
      <c r="AQ45" s="157"/>
      <c r="AR45" s="157" t="s">
        <v>208</v>
      </c>
      <c r="AS45" s="157" t="s">
        <v>209</v>
      </c>
      <c r="AT45" s="157" t="s">
        <v>210</v>
      </c>
      <c r="AU45" s="157" t="s">
        <v>211</v>
      </c>
      <c r="AV45" s="157" t="s">
        <v>203</v>
      </c>
      <c r="AW45" s="155"/>
      <c r="AX45" s="157"/>
      <c r="AY45" s="157" t="s">
        <v>208</v>
      </c>
      <c r="AZ45" s="157" t="s">
        <v>209</v>
      </c>
      <c r="BA45" s="157" t="s">
        <v>210</v>
      </c>
      <c r="BB45" s="157" t="s">
        <v>211</v>
      </c>
      <c r="BC45" s="157" t="s">
        <v>203</v>
      </c>
      <c r="BD45" s="155"/>
      <c r="BE45" s="157"/>
      <c r="BF45" s="157" t="s">
        <v>208</v>
      </c>
      <c r="BG45" s="157" t="s">
        <v>209</v>
      </c>
      <c r="BH45" s="157" t="s">
        <v>210</v>
      </c>
      <c r="BI45" s="157" t="s">
        <v>211</v>
      </c>
      <c r="BJ45" s="157" t="s">
        <v>203</v>
      </c>
      <c r="BK45" s="155"/>
      <c r="BL45" s="155"/>
      <c r="BM45" s="155"/>
      <c r="BN45" s="155"/>
      <c r="BO45" s="155"/>
      <c r="BP45" s="155"/>
    </row>
    <row r="46" spans="1:68" x14ac:dyDescent="0.3">
      <c r="A46" s="157" t="s">
        <v>23</v>
      </c>
      <c r="B46" s="157">
        <v>8</v>
      </c>
      <c r="C46" s="157">
        <v>10</v>
      </c>
      <c r="D46" s="157">
        <v>0</v>
      </c>
      <c r="E46" s="157">
        <v>45</v>
      </c>
      <c r="F46" s="157">
        <v>29.131063000000001</v>
      </c>
      <c r="G46" s="155"/>
      <c r="H46" s="157" t="s">
        <v>24</v>
      </c>
      <c r="I46" s="157">
        <v>8</v>
      </c>
      <c r="J46" s="157">
        <v>10</v>
      </c>
      <c r="K46" s="157">
        <v>0</v>
      </c>
      <c r="L46" s="157">
        <v>35</v>
      </c>
      <c r="M46" s="157">
        <v>23.281590999999999</v>
      </c>
      <c r="N46" s="155"/>
      <c r="O46" s="157" t="s">
        <v>251</v>
      </c>
      <c r="P46" s="157">
        <v>600</v>
      </c>
      <c r="Q46" s="157">
        <v>800</v>
      </c>
      <c r="R46" s="157">
        <v>0</v>
      </c>
      <c r="S46" s="157">
        <v>10000</v>
      </c>
      <c r="T46" s="157">
        <v>1168.5836999999999</v>
      </c>
      <c r="U46" s="155"/>
      <c r="V46" s="157" t="s">
        <v>29</v>
      </c>
      <c r="W46" s="157">
        <v>0</v>
      </c>
      <c r="X46" s="157">
        <v>0</v>
      </c>
      <c r="Y46" s="157">
        <v>3</v>
      </c>
      <c r="Z46" s="157">
        <v>10</v>
      </c>
      <c r="AA46" s="157">
        <v>1.8759631999999998E-2</v>
      </c>
      <c r="AB46" s="155"/>
      <c r="AC46" s="157" t="s">
        <v>25</v>
      </c>
      <c r="AD46" s="157">
        <v>0</v>
      </c>
      <c r="AE46" s="157">
        <v>0</v>
      </c>
      <c r="AF46" s="157">
        <v>4</v>
      </c>
      <c r="AG46" s="157">
        <v>11</v>
      </c>
      <c r="AH46" s="157">
        <v>7.6426790000000002</v>
      </c>
      <c r="AI46" s="155"/>
      <c r="AJ46" s="157" t="s">
        <v>26</v>
      </c>
      <c r="AK46" s="157">
        <v>95</v>
      </c>
      <c r="AL46" s="157">
        <v>150</v>
      </c>
      <c r="AM46" s="157">
        <v>0</v>
      </c>
      <c r="AN46" s="157">
        <v>2400</v>
      </c>
      <c r="AO46" s="157">
        <v>832.70360000000005</v>
      </c>
      <c r="AP46" s="155"/>
      <c r="AQ46" s="157" t="s">
        <v>27</v>
      </c>
      <c r="AR46" s="157">
        <v>50</v>
      </c>
      <c r="AS46" s="157">
        <v>60</v>
      </c>
      <c r="AT46" s="157">
        <v>0</v>
      </c>
      <c r="AU46" s="157">
        <v>400</v>
      </c>
      <c r="AV46" s="157">
        <v>211.89734999999999</v>
      </c>
      <c r="AW46" s="155"/>
      <c r="AX46" s="157" t="s">
        <v>252</v>
      </c>
      <c r="AY46" s="157"/>
      <c r="AZ46" s="157"/>
      <c r="BA46" s="157"/>
      <c r="BB46" s="157"/>
      <c r="BC46" s="157"/>
      <c r="BD46" s="155"/>
      <c r="BE46" s="157" t="s">
        <v>253</v>
      </c>
      <c r="BF46" s="157"/>
      <c r="BG46" s="157"/>
      <c r="BH46" s="157"/>
      <c r="BI46" s="157"/>
      <c r="BJ46" s="157"/>
      <c r="BK46" s="155"/>
      <c r="BL46" s="155"/>
      <c r="BM46" s="155"/>
      <c r="BN46" s="155"/>
      <c r="BO46" s="155"/>
      <c r="BP46" s="155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2" sqref="I1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5" customFormat="1" x14ac:dyDescent="0.3">
      <c r="A2" s="155" t="s">
        <v>281</v>
      </c>
      <c r="B2" s="155" t="s">
        <v>282</v>
      </c>
      <c r="C2" s="155" t="s">
        <v>275</v>
      </c>
      <c r="D2" s="155">
        <v>39</v>
      </c>
      <c r="E2" s="155">
        <v>4557.4916999999996</v>
      </c>
      <c r="F2" s="155">
        <v>779.74620000000004</v>
      </c>
      <c r="G2" s="155">
        <v>87.079899999999995</v>
      </c>
      <c r="H2" s="155">
        <v>50.405045000000001</v>
      </c>
      <c r="I2" s="155">
        <v>36.674861999999997</v>
      </c>
      <c r="J2" s="155">
        <v>154.68364</v>
      </c>
      <c r="K2" s="155">
        <v>83.834909999999994</v>
      </c>
      <c r="L2" s="155">
        <v>70.848730000000003</v>
      </c>
      <c r="M2" s="155">
        <v>52.162509999999997</v>
      </c>
      <c r="N2" s="155">
        <v>4.8013240000000001</v>
      </c>
      <c r="O2" s="155">
        <v>27.276129000000001</v>
      </c>
      <c r="P2" s="155">
        <v>1757.7401</v>
      </c>
      <c r="Q2" s="155">
        <v>63.544716000000001</v>
      </c>
      <c r="R2" s="155">
        <v>1116.4540999999999</v>
      </c>
      <c r="S2" s="155">
        <v>203.71575999999999</v>
      </c>
      <c r="T2" s="155">
        <v>10952.86</v>
      </c>
      <c r="U2" s="155">
        <v>7.7438636000000001</v>
      </c>
      <c r="V2" s="155">
        <v>43.400322000000003</v>
      </c>
      <c r="W2" s="155">
        <v>388.41586000000001</v>
      </c>
      <c r="X2" s="155">
        <v>155.70116999999999</v>
      </c>
      <c r="Y2" s="155">
        <v>4.1771929999999999</v>
      </c>
      <c r="Z2" s="155">
        <v>3.2485892999999999</v>
      </c>
      <c r="AA2" s="155">
        <v>33.376007000000001</v>
      </c>
      <c r="AB2" s="155">
        <v>3.3980125999999999</v>
      </c>
      <c r="AC2" s="155">
        <v>1223.3035</v>
      </c>
      <c r="AD2" s="155">
        <v>18.018124</v>
      </c>
      <c r="AE2" s="155">
        <v>4.5583533999999997</v>
      </c>
      <c r="AF2" s="155">
        <v>1.7410352</v>
      </c>
      <c r="AG2" s="155">
        <v>852.80759999999998</v>
      </c>
      <c r="AH2" s="155">
        <v>493.57907</v>
      </c>
      <c r="AI2" s="155">
        <v>359.2285</v>
      </c>
      <c r="AJ2" s="155">
        <v>2422.4609999999998</v>
      </c>
      <c r="AK2" s="155">
        <v>15598.482</v>
      </c>
      <c r="AL2" s="155">
        <v>230.12663000000001</v>
      </c>
      <c r="AM2" s="155">
        <v>6641.1090000000004</v>
      </c>
      <c r="AN2" s="155">
        <v>205.26479</v>
      </c>
      <c r="AO2" s="155">
        <v>29.131063000000001</v>
      </c>
      <c r="AP2" s="155">
        <v>19.998066000000001</v>
      </c>
      <c r="AQ2" s="155">
        <v>9.1329980000000006</v>
      </c>
      <c r="AR2" s="155">
        <v>23.281590999999999</v>
      </c>
      <c r="AS2" s="155">
        <v>1168.5836999999999</v>
      </c>
      <c r="AT2" s="155">
        <v>1.8759631999999998E-2</v>
      </c>
      <c r="AU2" s="155">
        <v>7.6426790000000002</v>
      </c>
      <c r="AV2" s="155">
        <v>832.70360000000005</v>
      </c>
      <c r="AW2" s="155">
        <v>211.89734999999999</v>
      </c>
      <c r="AX2" s="155">
        <v>0.10363261</v>
      </c>
      <c r="AY2" s="155">
        <v>4.0037120000000002</v>
      </c>
      <c r="AZ2" s="155">
        <v>754.74549999999999</v>
      </c>
      <c r="BA2" s="155">
        <v>63.481990000000003</v>
      </c>
      <c r="BB2" s="155">
        <v>18.053433999999999</v>
      </c>
      <c r="BC2" s="155">
        <v>23.034026999999998</v>
      </c>
      <c r="BD2" s="155">
        <v>22.376180000000002</v>
      </c>
      <c r="BE2" s="155">
        <v>1.0699110000000001</v>
      </c>
      <c r="BF2" s="155">
        <v>4.0416335999999999</v>
      </c>
      <c r="BG2" s="155">
        <v>2.7754896000000001E-3</v>
      </c>
      <c r="BH2" s="155">
        <v>1.3638035999999999E-2</v>
      </c>
      <c r="BI2" s="155">
        <v>1.190079E-2</v>
      </c>
      <c r="BJ2" s="155">
        <v>6.5215190000000006E-2</v>
      </c>
      <c r="BK2" s="155">
        <v>2.1349920000000001E-4</v>
      </c>
      <c r="BL2" s="155">
        <v>0.84949463999999997</v>
      </c>
      <c r="BM2" s="155">
        <v>10.923593</v>
      </c>
      <c r="BN2" s="155">
        <v>3.7984464</v>
      </c>
      <c r="BO2" s="155">
        <v>205.87744000000001</v>
      </c>
      <c r="BP2" s="155">
        <v>33.125120000000003</v>
      </c>
      <c r="BQ2" s="155">
        <v>59.261063</v>
      </c>
      <c r="BR2" s="155">
        <v>218.73955000000001</v>
      </c>
      <c r="BS2" s="155">
        <v>116.69085</v>
      </c>
      <c r="BT2" s="155">
        <v>43.683340000000001</v>
      </c>
      <c r="BU2" s="155">
        <v>0.14471500000000001</v>
      </c>
      <c r="BV2" s="155">
        <v>6.5268030000000005E-2</v>
      </c>
      <c r="BW2" s="155">
        <v>2.7243434999999998</v>
      </c>
      <c r="BX2" s="155">
        <v>4.0397280000000002</v>
      </c>
      <c r="BY2" s="155">
        <v>0.24086435</v>
      </c>
      <c r="BZ2" s="155">
        <v>1.1121060999999999E-3</v>
      </c>
      <c r="CA2" s="155">
        <v>2.5878801</v>
      </c>
      <c r="CB2" s="155">
        <v>2.7679557E-2</v>
      </c>
      <c r="CC2" s="155">
        <v>0.46753020000000001</v>
      </c>
      <c r="CD2" s="155">
        <v>3.6589165000000001</v>
      </c>
      <c r="CE2" s="155">
        <v>7.2756619999999994E-2</v>
      </c>
      <c r="CF2" s="155">
        <v>0.47253953999999998</v>
      </c>
      <c r="CG2" s="155">
        <v>1.2449999E-6</v>
      </c>
      <c r="CH2" s="155">
        <v>7.7156849999999999E-2</v>
      </c>
      <c r="CI2" s="155">
        <v>1.5352169000000001E-2</v>
      </c>
      <c r="CJ2" s="155">
        <v>8.3748339999999999</v>
      </c>
      <c r="CK2" s="155">
        <v>1.5834592000000001E-2</v>
      </c>
      <c r="CL2" s="155">
        <v>2.0704042999999999</v>
      </c>
      <c r="CM2" s="155">
        <v>10.361219999999999</v>
      </c>
      <c r="CN2" s="155">
        <v>4768.1367</v>
      </c>
      <c r="CO2" s="155">
        <v>8035.2370000000001</v>
      </c>
      <c r="CP2" s="155">
        <v>3725.6415999999999</v>
      </c>
      <c r="CQ2" s="155">
        <v>1711.9581000000001</v>
      </c>
      <c r="CR2" s="155">
        <v>936.78516000000002</v>
      </c>
      <c r="CS2" s="155">
        <v>1023.59283</v>
      </c>
      <c r="CT2" s="155">
        <v>4658.7889999999998</v>
      </c>
      <c r="CU2" s="155">
        <v>2470.1347999999998</v>
      </c>
      <c r="CV2" s="155">
        <v>3368.4953999999998</v>
      </c>
      <c r="CW2" s="155">
        <v>2675.6815999999999</v>
      </c>
      <c r="CX2" s="155">
        <v>864.64599999999996</v>
      </c>
      <c r="CY2" s="155">
        <v>6409.3019999999997</v>
      </c>
      <c r="CZ2" s="155">
        <v>2811.9196999999999</v>
      </c>
      <c r="DA2" s="155">
        <v>6555.59</v>
      </c>
      <c r="DB2" s="155">
        <v>6964.3029999999999</v>
      </c>
      <c r="DC2" s="155">
        <v>8551.1389999999992</v>
      </c>
      <c r="DD2" s="155">
        <v>15772.950999999999</v>
      </c>
      <c r="DE2" s="155">
        <v>2585.4285</v>
      </c>
      <c r="DF2" s="155">
        <v>9306.8520000000008</v>
      </c>
      <c r="DG2" s="155">
        <v>3266.0531999999998</v>
      </c>
      <c r="DH2" s="155">
        <v>214.01877999999999</v>
      </c>
      <c r="DI2" s="155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63.481990000000003</v>
      </c>
      <c r="B6">
        <f>BB2</f>
        <v>18.053433999999999</v>
      </c>
      <c r="C6">
        <f>BC2</f>
        <v>23.034026999999998</v>
      </c>
      <c r="D6">
        <f>BD2</f>
        <v>22.376180000000002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29559</v>
      </c>
      <c r="C2" s="56">
        <f ca="1">YEAR(TODAY())-YEAR(B2)+IF(TODAY()&gt;=DATE(YEAR(TODAY()),MONTH(B2),DAY(B2)),0,-1)</f>
        <v>39</v>
      </c>
      <c r="E2" s="52">
        <v>182</v>
      </c>
      <c r="F2" s="53" t="s">
        <v>39</v>
      </c>
      <c r="G2" s="52">
        <v>93.5</v>
      </c>
      <c r="H2" s="51" t="s">
        <v>41</v>
      </c>
      <c r="I2" s="68">
        <f>ROUND(G3/E3^2,1)</f>
        <v>28.2</v>
      </c>
    </row>
    <row r="3" spans="1:9" x14ac:dyDescent="0.3">
      <c r="E3" s="51">
        <f>E2/100</f>
        <v>1.82</v>
      </c>
      <c r="F3" s="51" t="s">
        <v>40</v>
      </c>
      <c r="G3" s="51">
        <f>G2</f>
        <v>93.5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황건, ID : H1900292)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16:04:33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276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44026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39</v>
      </c>
      <c r="G12" s="133"/>
      <c r="H12" s="133"/>
      <c r="I12" s="133"/>
      <c r="K12" s="124">
        <f>'개인정보 및 신체계측 입력'!E2</f>
        <v>182</v>
      </c>
      <c r="L12" s="125"/>
      <c r="M12" s="118">
        <f>'개인정보 및 신체계측 입력'!G2</f>
        <v>93.5</v>
      </c>
      <c r="N12" s="119"/>
      <c r="O12" s="114" t="s">
        <v>271</v>
      </c>
      <c r="P12" s="108"/>
      <c r="Q12" s="111">
        <f>'개인정보 및 신체계측 입력'!I2</f>
        <v>28.2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황건,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76.332999999999998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8.5250000000000004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15.143000000000001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1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23.7</v>
      </c>
      <c r="L72" s="36" t="s">
        <v>53</v>
      </c>
      <c r="M72" s="36">
        <f>ROUND('DRIs DATA'!K8,1)</f>
        <v>10.3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148.86000000000001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361.67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155.69999999999999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226.53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106.6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1039.9000000000001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291.31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2020-07-21T05:01:27Z</cp:lastPrinted>
  <dcterms:created xsi:type="dcterms:W3CDTF">2015-06-13T08:19:18Z</dcterms:created>
  <dcterms:modified xsi:type="dcterms:W3CDTF">2020-07-21T06:56:05Z</dcterms:modified>
</cp:coreProperties>
</file>