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<sst xmlns="http://schemas.openxmlformats.org/spreadsheetml/2006/main" count="692" uniqueCount="342">
  <si>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</si>
  <si>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</si>
  <si>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</si>
  <si>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</si>
  <si>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</si>
  <si>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</si>
  <si>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</si>
  <si>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</si>
  <si>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</si>
  <si>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</si>
  <si>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</si>
  <si>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</si>
  <si>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</si>
  <si>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</si>
  <si>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</si>
  <si>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</si>
  <si>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</si>
  <si>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</si>
  <si>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</si>
  <si>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</si>
  <si>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</si>
  <si>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</si>
  <si>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</si>
  <si>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</si>
  <si>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</si>
  <si>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</si>
  <si>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</si>
  <si>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</si>
  <si>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</si>
  <si>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</si>
  <si>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</si>
  <si>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</si>
  <si>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</si>
  <si>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</si>
  <si>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</si>
  <si>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</si>
  <si>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</si>
  <si>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</si>
  <si>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</si>
  <si>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</si>
  <si>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</si>
  <si>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</si>
  <si>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</si>
  <si>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</si>
  <si>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</si>
  <si>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</si>
  <si>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</si>
  <si>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</si>
  <si>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</si>
  <si>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</si>
  <si>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</si>
  <si>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</si>
  <si>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</si>
  <si>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</si>
  <si>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</si>
  <si>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</si>
  <si>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</si>
  <si>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</si>
  <si>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</si>
  <si>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</si>
  <si>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</si>
  <si>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</si>
  <si>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</si>
  <si>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</si>
  <si>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</si>
  <si>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</si>
  <si>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</si>
  <si>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</si>
  <si>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</si>
  <si>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</si>
  <si>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</si>
  <si>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</si>
  <si>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</si>
  <si>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</si>
  <si>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</si>
  <si>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</si>
  <si>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</si>
  <si>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</si>
  <si>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</si>
  <si>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</si>
  <si>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</si>
  <si>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</si>
  <si>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</si>
  <si>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</si>
  <si>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</si>
  <si>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</si>
  <si>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</si>
  <si>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</si>
  <si>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</si>
  <si>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</si>
  <si>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</si>
  <si>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</si>
  <si>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</si>
  <si>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</si>
  <si>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</si>
  <si>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</si>
  <si>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</si>
  <si>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</si>
  <si>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</si>
  <si>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</si>
  <si>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</si>
  <si>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</si>
  <si>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</si>
  <si>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</si>
  <si>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</si>
  <si>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</si>
  <si>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</si>
  <si>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</si>
  <si>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</si>
  <si>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</si>
  <si>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</si>
  <si>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</si>
  <si>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</si>
  <si>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</si>
  <si>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</si>
  <si>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</si>
  <si>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</si>
  <si>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</si>
  <si>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</si>
  <si>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</si>
  <si>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</si>
  <si>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</si>
  <si>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</si>
  <si>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</si>
  <si>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</si>
  <si>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</si>
  <si>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</si>
  <si>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</si>
  <si>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</si>
  <si>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</si>
  <si>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</si>
  <si>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</si>
  <si>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</si>
  <si>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</si>
  <si>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</si>
  <si>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</si>
  <si>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</si>
  <si>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</si>
  <si>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</si>
  <si>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</si>
  <si>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</si>
  <si>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</si>
  <si>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</si>
  <si>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</si>
  <si>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</si>
  <si>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</si>
  <si>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</si>
  <si>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</si>
  <si>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</si>
  <si>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</si>
  <si>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</si>
  <si>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</si>
  <si>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</si>
  <si>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</si>
  <si>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</si>
  <si>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</si>
  <si>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</si>
  <si>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</si>
  <si>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</si>
  <si>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</si>
  <si>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</si>
  <si>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</si>
  <si>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</si>
  <si>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</si>
  <si>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</si>
  <si>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</si>
  <si>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</si>
  <si>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</si>
  <si>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</si>
  <si>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</si>
  <si>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</si>
  <si>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</si>
  <si>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</si>
  <si>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</si>
  <si>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</si>
  <si>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</si>
  <si>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</si>
  <si>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</si>
  <si>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</si>
  <si>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</si>
  <si>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</si>
  <si>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</si>
  <si>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</si>
  <si>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</si>
  <si>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</si>
  <si>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</si>
  <si>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</si>
  <si>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</si>
  <si>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</si>
  <si>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</si>
  <si>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</si>
  <si>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</si>
  <si>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</si>
  <si>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</si>
  <si>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</si>
  <si>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</si>
  <si>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</si>
  <si>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</si>
  <si>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</si>
  <si>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</si>
  <si>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</si>
  <si>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</si>
  <si>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</si>
  <si>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</si>
  <si>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</si>
  <si>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</si>
  <si>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</si>
  <si>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</si>
  <si>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</si>
  <si>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</si>
  <si>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</si>
  <si>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</si>
  <si>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</si>
  <si>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</si>
  <si>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</si>
  <si>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</si>
  <si>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</si>
  <si>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</si>
  <si>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</si>
  <si>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</si>
  <si>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</si>
  <si>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</si>
  <si>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</si>
  <si>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</si>
  <si>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</si>
  <si>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</si>
  <si>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</si>
  <si>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</si>
  <si>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</si>
  <si>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</si>
  <si>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</si>
  <si>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</si>
  <si>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</si>
  <si>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</si>
  <si>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</si>
  <si>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</si>
  <si>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</si>
  <si>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</si>
  <si>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</si>
  <si>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</si>
  <si>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</si>
  <si>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</si>
  <si>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</si>
  <si>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</si>
  <si>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</si>
  <si>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</si>
  <si>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</si>
  <si>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</si>
  <si>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</si>
  <si>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</si>
  <si>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</si>
  <si>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</si>
  <si>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</si>
  <si>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</si>
  <si>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</si>
  <si>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</si>
  <si>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</si>
  <si>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</si>
  <si>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</si>
  <si>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</si>
  <si>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</si>
  <si>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</si>
  <si>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</si>
  <si>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</si>
  <si>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</si>
  <si>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</si>
  <si>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</si>
  <si>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</si>
  <si>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</si>
  <si>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</si>
  <si>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</si>
  <si>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</si>
  <si>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</si>
  <si>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</si>
  <si>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</si>
  <si>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</si>
  <si>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</si>
  <si>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</si>
  <si>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</si>
  <si>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</si>
  <si>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</si>
  <si>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</si>
  <si>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</si>
  <si>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</si>
  <si>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</si>
  <si>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</si>
  <si>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</si>
  <si>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</si>
  <si>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</si>
  <si>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</si>
  <si>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최종규, ID : H1900294)</t>
  </si>
  <si>
    <t>출력시각</t>
    <phoneticPr fontId="1" type="noConversion"/>
  </si>
  <si>
    <t>2020년 07월 17일 16:15:24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</si>
  <si>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</si>
  <si>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</si>
  <si>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</si>
  <si>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</si>
  <si>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</si>
  <si>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</si>
  <si>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</si>
  <si>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</si>
  <si>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</si>
  <si>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</si>
  <si>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</si>
  <si>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</si>
  <si>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</si>
  <si>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</si>
  <si>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</si>
  <si>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</si>
  <si>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</si>
  <si>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</si>
  <si>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</si>
  <si>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</si>
  <si>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</si>
  <si>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</si>
  <si>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</si>
  <si>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</si>
  <si>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</si>
  <si>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</si>
  <si>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</si>
  <si>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</si>
  <si>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</si>
  <si>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</si>
  <si>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</si>
  <si>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</si>
  <si>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</si>
  <si>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충분섭취량</t>
    <phoneticPr fontId="1" type="noConversion"/>
  </si>
  <si>
    <t>상한섭취량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</si>
  <si>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</si>
  <si>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</si>
  <si>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</si>
  <si>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</si>
  <si>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</si>
  <si>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</si>
  <si>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</si>
  <si>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</si>
  <si>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</si>
  <si>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</si>
  <si>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</si>
  <si>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크롬(ug/일)</t>
    <phoneticPr fontId="1" type="noConversion"/>
  </si>
  <si>
    <t>H1900294</t>
  </si>
  <si>
    <t>최종규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</si>
</sst>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66.03425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89304"/>
        <c:axId val="655591656"/>
      </c:barChart>
      <c:catAx>
        <c:axId val="65558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1656"/>
        <c:crosses val="autoZero"/>
        <c:auto val="1"/>
        <c:lblAlgn val="ctr"/>
        <c:lblOffset val="100"/>
        <c:noMultiLvlLbl val="0"/>
      </c:catAx>
      <c:valAx>
        <c:axId val="65559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8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1.1420824999999999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34840"/>
        <c:axId val="506140328"/>
      </c:barChart>
      <c:catAx>
        <c:axId val="50613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0328"/>
        <c:crosses val="autoZero"/>
        <c:auto val="1"/>
        <c:lblAlgn val="ctr"/>
        <c:lblOffset val="100"/>
        <c:noMultiLvlLbl val="0"/>
      </c:catAx>
      <c:valAx>
        <c:axId val="50614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3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3.8183960000000003E-2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38368"/>
        <c:axId val="506137192"/>
      </c:barChart>
      <c:catAx>
        <c:axId val="50613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7192"/>
        <c:crosses val="autoZero"/>
        <c:auto val="1"/>
        <c:lblAlgn val="ctr"/>
        <c:lblOffset val="100"/>
        <c:noMultiLvlLbl val="0"/>
      </c:catAx>
      <c:valAx>
        <c:axId val="50613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1321.0869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5816"/>
        <c:axId val="506136800"/>
      </c:barChart>
      <c:catAx>
        <c:axId val="50614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6800"/>
        <c:crosses val="autoZero"/>
        <c:auto val="1"/>
        <c:lblAlgn val="ctr"/>
        <c:lblOffset val="100"/>
        <c:noMultiLvlLbl val="0"/>
      </c:catAx>
      <c:valAx>
        <c:axId val="50613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2554.7860999999998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35232"/>
        <c:axId val="506141112"/>
      </c:barChart>
      <c:catAx>
        <c:axId val="50613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1112"/>
        <c:crosses val="autoZero"/>
        <c:auto val="1"/>
        <c:lblAlgn val="ctr"/>
        <c:lblOffset val="100"/>
        <c:noMultiLvlLbl val="0"/>
      </c:catAx>
      <c:valAx>
        <c:axId val="506141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64.744129999999998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37976"/>
        <c:axId val="506134056"/>
      </c:barChart>
      <c:catAx>
        <c:axId val="50613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4056"/>
        <c:crosses val="autoZero"/>
        <c:auto val="1"/>
        <c:lblAlgn val="ctr"/>
        <c:lblOffset val="100"/>
        <c:noMultiLvlLbl val="0"/>
      </c:catAx>
      <c:valAx>
        <c:axId val="50613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85.38091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1504"/>
        <c:axId val="506139152"/>
      </c:barChart>
      <c:catAx>
        <c:axId val="5061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9152"/>
        <c:crosses val="autoZero"/>
        <c:auto val="1"/>
        <c:lblAlgn val="ctr"/>
        <c:lblOffset val="100"/>
        <c:noMultiLvlLbl val="0"/>
      </c:catAx>
      <c:valAx>
        <c:axId val="50613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13.695107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0720"/>
        <c:axId val="506139936"/>
      </c:barChart>
      <c:catAx>
        <c:axId val="50614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9936"/>
        <c:crosses val="autoZero"/>
        <c:auto val="1"/>
        <c:lblAlgn val="ctr"/>
        <c:lblOffset val="100"/>
        <c:noMultiLvlLbl val="0"/>
      </c:catAx>
      <c:valAx>
        <c:axId val="50613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539.44719999999995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2288"/>
        <c:axId val="506142680"/>
      </c:barChart>
      <c:catAx>
        <c:axId val="50614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2680"/>
        <c:crosses val="autoZero"/>
        <c:auto val="1"/>
        <c:lblAlgn val="ctr"/>
        <c:lblOffset val="100"/>
        <c:noMultiLvlLbl val="0"/>
      </c:catAx>
      <c:valAx>
        <c:axId val="506142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9.020485E-3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15568"/>
        <c:axId val="456698320"/>
      </c:barChart>
      <c:catAx>
        <c:axId val="45671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8320"/>
        <c:crosses val="autoZero"/>
        <c:auto val="1"/>
        <c:lblAlgn val="ctr"/>
        <c:lblOffset val="100"/>
        <c:noMultiLvlLbl val="0"/>
      </c:catAx>
      <c:valAx>
        <c:axId val="45669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1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6.5163390000000003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9496"/>
        <c:axId val="456695184"/>
      </c:barChart>
      <c:catAx>
        <c:axId val="45669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5184"/>
        <c:crosses val="autoZero"/>
        <c:auto val="1"/>
        <c:lblAlgn val="ctr"/>
        <c:lblOffset val="100"/>
        <c:noMultiLvlLbl val="0"/>
      </c:catAx>
      <c:valAx>
        <c:axId val="45669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21.979579999999999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594400"/>
        <c:axId val="655595184"/>
      </c:barChart>
      <c:catAx>
        <c:axId val="6555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595184"/>
        <c:crosses val="autoZero"/>
        <c:auto val="1"/>
        <c:lblAlgn val="ctr"/>
        <c:lblOffset val="100"/>
        <c:noMultiLvlLbl val="0"/>
      </c:catAx>
      <c:valAx>
        <c:axId val="65559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5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22.383103999999999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700672"/>
        <c:axId val="456693224"/>
      </c:barChart>
      <c:catAx>
        <c:axId val="4567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3224"/>
        <c:crosses val="autoZero"/>
        <c:auto val="1"/>
        <c:lblAlgn val="ctr"/>
        <c:lblOffset val="100"/>
        <c:noMultiLvlLbl val="0"/>
      </c:catAx>
      <c:valAx>
        <c:axId val="45669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7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108.433655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3616"/>
        <c:axId val="456691656"/>
      </c:barChart>
      <c:catAx>
        <c:axId val="4566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1656"/>
        <c:crosses val="autoZero"/>
        <c:auto val="1"/>
        <c:lblAlgn val="ctr"/>
        <c:lblOffset val="100"/>
        <c:noMultiLvlLbl val="0"/>
      </c:catAx>
      <c:valAx>
        <c:axId val="45669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4.2309999999999999</c:v>
                </c:pt>
                <c:pt idx="1">
                  <c:v>3.2120000000000002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688912"/>
        <c:axId val="456694008"/>
      </c:barChart>
      <c:catAx>
        <c:axId val="45668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4008"/>
        <c:crosses val="autoZero"/>
        <c:auto val="1"/>
        <c:lblAlgn val="ctr"/>
        <c:lblOffset val="100"/>
        <c:noMultiLvlLbl val="0"/>
      </c:catAx>
      <c:valAx>
        <c:axId val="456694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8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3.6233685000000002</c:v>
                </c:pt>
                <c:pt idx="1">
                  <c:v>4.0616060000000003</c:v>
                </c:pt>
                <c:pt idx="2">
                  <c:v>4.5672082999999999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319.97107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5576"/>
        <c:axId val="456691264"/>
      </c:barChart>
      <c:catAx>
        <c:axId val="45669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1264"/>
        <c:crosses val="autoZero"/>
        <c:auto val="1"/>
        <c:lblAlgn val="ctr"/>
        <c:lblOffset val="100"/>
        <c:noMultiLvlLbl val="0"/>
      </c:catAx>
      <c:valAx>
        <c:axId val="456691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9.4671140000000005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4400"/>
        <c:axId val="456696360"/>
      </c:barChart>
      <c:catAx>
        <c:axId val="4566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6360"/>
        <c:crosses val="autoZero"/>
        <c:auto val="1"/>
        <c:lblAlgn val="ctr"/>
        <c:lblOffset val="100"/>
        <c:noMultiLvlLbl val="0"/>
      </c:catAx>
      <c:valAx>
        <c:axId val="456696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87.268000000000001</c:v>
                </c:pt>
                <c:pt idx="1">
                  <c:v>2.7029999999999998</c:v>
                </c:pt>
                <c:pt idx="2">
                  <c:v>10.029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695968"/>
        <c:axId val="456696752"/>
      </c:barChart>
      <c:catAx>
        <c:axId val="45669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6752"/>
        <c:crosses val="autoZero"/>
        <c:auto val="1"/>
        <c:lblAlgn val="ctr"/>
        <c:lblOffset val="100"/>
        <c:noMultiLvlLbl val="0"/>
      </c:catAx>
      <c:valAx>
        <c:axId val="45669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2876.0302999999999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0872"/>
        <c:axId val="456692048"/>
      </c:barChart>
      <c:catAx>
        <c:axId val="456690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692048"/>
        <c:crosses val="autoZero"/>
        <c:auto val="1"/>
        <c:lblAlgn val="ctr"/>
        <c:lblOffset val="100"/>
        <c:noMultiLvlLbl val="0"/>
      </c:catAx>
      <c:valAx>
        <c:axId val="456692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43.004753000000001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697536"/>
        <c:axId val="526861232"/>
      </c:barChart>
      <c:catAx>
        <c:axId val="45669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61232"/>
        <c:crosses val="autoZero"/>
        <c:auto val="1"/>
        <c:lblAlgn val="ctr"/>
        <c:lblOffset val="100"/>
        <c:noMultiLvlLbl val="0"/>
      </c:catAx>
      <c:valAx>
        <c:axId val="526861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69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245.85136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859272"/>
        <c:axId val="526864760"/>
      </c:barChart>
      <c:catAx>
        <c:axId val="52685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64760"/>
        <c:crosses val="autoZero"/>
        <c:auto val="1"/>
        <c:lblAlgn val="ctr"/>
        <c:lblOffset val="100"/>
        <c:noMultiLvlLbl val="0"/>
      </c:catAx>
      <c:valAx>
        <c:axId val="52686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85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0.3821793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3608"/>
        <c:axId val="655610864"/>
      </c:barChart>
      <c:catAx>
        <c:axId val="65561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864"/>
        <c:crosses val="autoZero"/>
        <c:auto val="1"/>
        <c:lblAlgn val="ctr"/>
        <c:lblOffset val="100"/>
        <c:noMultiLvlLbl val="0"/>
      </c:catAx>
      <c:valAx>
        <c:axId val="6556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4877.3666999999996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858488"/>
        <c:axId val="526864368"/>
      </c:barChart>
      <c:catAx>
        <c:axId val="52685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64368"/>
        <c:crosses val="autoZero"/>
        <c:auto val="1"/>
        <c:lblAlgn val="ctr"/>
        <c:lblOffset val="100"/>
        <c:noMultiLvlLbl val="0"/>
      </c:catAx>
      <c:valAx>
        <c:axId val="52686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85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12.095767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860056"/>
        <c:axId val="526865152"/>
      </c:barChart>
      <c:catAx>
        <c:axId val="52686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65152"/>
        <c:crosses val="autoZero"/>
        <c:auto val="1"/>
        <c:lblAlgn val="ctr"/>
        <c:lblOffset val="100"/>
        <c:noMultiLvlLbl val="0"/>
      </c:catAx>
      <c:valAx>
        <c:axId val="52686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86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1.3984818000000001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856920"/>
        <c:axId val="526868288"/>
      </c:barChart>
      <c:catAx>
        <c:axId val="5268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68288"/>
        <c:crosses val="autoZero"/>
        <c:auto val="1"/>
        <c:lblAlgn val="ctr"/>
        <c:lblOffset val="100"/>
        <c:noMultiLvlLbl val="0"/>
      </c:catAx>
      <c:valAx>
        <c:axId val="52686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8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119.41648000000001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2432"/>
        <c:axId val="655611256"/>
      </c:barChart>
      <c:catAx>
        <c:axId val="655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1256"/>
        <c:crosses val="autoZero"/>
        <c:auto val="1"/>
        <c:lblAlgn val="ctr"/>
        <c:lblOffset val="100"/>
        <c:noMultiLvlLbl val="0"/>
      </c:catAx>
      <c:valAx>
        <c:axId val="65561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0.87451076999999999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7136"/>
        <c:axId val="655615176"/>
      </c:barChart>
      <c:catAx>
        <c:axId val="65561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5176"/>
        <c:crosses val="autoZero"/>
        <c:auto val="1"/>
        <c:lblAlgn val="ctr"/>
        <c:lblOffset val="100"/>
        <c:noMultiLvlLbl val="0"/>
      </c:catAx>
      <c:valAx>
        <c:axId val="65561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16.273465999999999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4000"/>
        <c:axId val="655610472"/>
      </c:barChart>
      <c:catAx>
        <c:axId val="6556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5610472"/>
        <c:crosses val="autoZero"/>
        <c:auto val="1"/>
        <c:lblAlgn val="ctr"/>
        <c:lblOffset val="100"/>
        <c:noMultiLvlLbl val="0"/>
      </c:catAx>
      <c:valAx>
        <c:axId val="655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1.3984818000000001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5616744"/>
        <c:axId val="506148560"/>
      </c:barChart>
      <c:catAx>
        <c:axId val="65561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8560"/>
        <c:crosses val="autoZero"/>
        <c:auto val="1"/>
        <c:lblAlgn val="ctr"/>
        <c:lblOffset val="100"/>
        <c:noMultiLvlLbl val="0"/>
      </c:catAx>
      <c:valAx>
        <c:axId val="5061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561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470.80153999999999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7384"/>
        <c:axId val="506147776"/>
      </c:barChart>
      <c:catAx>
        <c:axId val="50614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47776"/>
        <c:crosses val="autoZero"/>
        <c:auto val="1"/>
        <c:lblAlgn val="ctr"/>
        <c:lblOffset val="100"/>
        <c:noMultiLvlLbl val="0"/>
      </c:catAx>
      <c:valAx>
        <c:axId val="50614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2.6883599999999999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144248"/>
        <c:axId val="506134448"/>
      </c:barChart>
      <c:catAx>
        <c:axId val="50614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134448"/>
        <c:crosses val="autoZero"/>
        <c:auto val="1"/>
        <c:lblAlgn val="ctr"/>
        <c:lblOffset val="100"/>
        <c:noMultiLvlLbl val="0"/>
      </c:catAx>
      <c:valAx>
        <c:axId val="50613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14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최종규, ID : H1900294)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16:15:24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2876.0302999999999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66.03425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21.979579999999999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87.268000000000001</v>
      </c>
      <c r="G8" s="59">
        <f>'DRIs DATA 입력'!G8</f>
        <v>2.7029999999999998</v>
      </c>
      <c r="H8" s="59">
        <f>'DRIs DATA 입력'!H8</f>
        <v>10.029</v>
      </c>
      <c r="I8" s="46"/>
      <c r="J8" s="59" t="s">
        <v>216</v>
      </c>
      <c r="K8" s="59">
        <f>'DRIs DATA 입력'!K8</f>
        <v>4.2309999999999999</v>
      </c>
      <c r="L8" s="59">
        <f>'DRIs DATA 입력'!L8</f>
        <v>3.2120000000000002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319.97107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9.4671140000000005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0.3821793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119.41648000000001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43.004753000000001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1.6473876999999999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0.87451076999999999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16.273465999999999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1.3984818000000001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470.80153999999999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2.6883599999999999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1.1420824999999999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3.8183960000000003E-2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245.85136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1321.0869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4877.3666999999996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2554.7860999999998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64.744129999999998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85.38091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12.095767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13.695107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539.44719999999995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9.020485E-3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6.5163390000000003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22.383103999999999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108.433655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9" sqref="C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290</v>
      </c>
      <c r="G1" s="62" t="s">
        <v>291</v>
      </c>
      <c r="H1" s="61" t="s">
        <v>292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298</v>
      </c>
      <c r="C5" s="65" t="s">
        <v>299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301</v>
      </c>
      <c r="L5" s="65" t="s">
        <v>302</v>
      </c>
      <c r="N5" s="65"/>
      <c r="O5" s="65" t="s">
        <v>304</v>
      </c>
      <c r="P5" s="65" t="s">
        <v>305</v>
      </c>
      <c r="Q5" s="65" t="s">
        <v>306</v>
      </c>
      <c r="R5" s="65" t="s">
        <v>307</v>
      </c>
      <c r="S5" s="65" t="s">
        <v>299</v>
      </c>
      <c r="U5" s="65"/>
      <c r="V5" s="65" t="s">
        <v>303</v>
      </c>
      <c r="W5" s="65" t="s">
        <v>305</v>
      </c>
      <c r="X5" s="65" t="s">
        <v>306</v>
      </c>
      <c r="Y5" s="65" t="s">
        <v>307</v>
      </c>
      <c r="Z5" s="65" t="s">
        <v>299</v>
      </c>
    </row>
    <row r="6" spans="1:27" x14ac:dyDescent="0.3">
      <c r="A6" s="65" t="s">
        <v>294</v>
      </c>
      <c r="B6" s="65">
        <v>2000</v>
      </c>
      <c r="C6" s="65">
        <v>2876.0302999999999</v>
      </c>
      <c r="E6" s="65" t="s">
        <v>308</v>
      </c>
      <c r="F6" s="65">
        <v>55</v>
      </c>
      <c r="G6" s="65">
        <v>15</v>
      </c>
      <c r="H6" s="65">
        <v>7</v>
      </c>
      <c r="J6" s="65" t="s">
        <v>308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66.03425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21.979579999999999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312</v>
      </c>
      <c r="F8" s="65">
        <v>87.268000000000001</v>
      </c>
      <c r="G8" s="65">
        <v>2.7029999999999998</v>
      </c>
      <c r="H8" s="65">
        <v>10.029</v>
      </c>
      <c r="J8" s="65" t="s">
        <v>312</v>
      </c>
      <c r="K8" s="65">
        <v>4.2309999999999999</v>
      </c>
      <c r="L8" s="65">
        <v>3.2120000000000002</v>
      </c>
    </row>
    <row r="13" spans="1:27" x14ac:dyDescent="0.3">
      <c r="A13" s="66" t="s">
        <v>313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314</v>
      </c>
      <c r="B14" s="67"/>
      <c r="C14" s="67"/>
      <c r="D14" s="67"/>
      <c r="E14" s="67"/>
      <c r="F14" s="67"/>
      <c r="H14" s="67" t="s">
        <v>315</v>
      </c>
      <c r="I14" s="67"/>
      <c r="J14" s="67"/>
      <c r="K14" s="67"/>
      <c r="L14" s="67"/>
      <c r="M14" s="67"/>
      <c r="O14" s="67" t="s">
        <v>316</v>
      </c>
      <c r="P14" s="67"/>
      <c r="Q14" s="67"/>
      <c r="R14" s="67"/>
      <c r="S14" s="67"/>
      <c r="T14" s="67"/>
      <c r="V14" s="67" t="s">
        <v>317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303</v>
      </c>
      <c r="C15" s="65" t="s">
        <v>305</v>
      </c>
      <c r="D15" s="65" t="s">
        <v>306</v>
      </c>
      <c r="E15" s="65" t="s">
        <v>307</v>
      </c>
      <c r="F15" s="65" t="s">
        <v>299</v>
      </c>
      <c r="H15" s="65"/>
      <c r="I15" s="65" t="s">
        <v>303</v>
      </c>
      <c r="J15" s="65" t="s">
        <v>305</v>
      </c>
      <c r="K15" s="65" t="s">
        <v>306</v>
      </c>
      <c r="L15" s="65" t="s">
        <v>307</v>
      </c>
      <c r="M15" s="65" t="s">
        <v>299</v>
      </c>
      <c r="O15" s="65"/>
      <c r="P15" s="65" t="s">
        <v>303</v>
      </c>
      <c r="Q15" s="65" t="s">
        <v>305</v>
      </c>
      <c r="R15" s="65" t="s">
        <v>306</v>
      </c>
      <c r="S15" s="65" t="s">
        <v>307</v>
      </c>
      <c r="T15" s="65" t="s">
        <v>299</v>
      </c>
      <c r="V15" s="65"/>
      <c r="W15" s="65" t="s">
        <v>303</v>
      </c>
      <c r="X15" s="65" t="s">
        <v>305</v>
      </c>
      <c r="Y15" s="65" t="s">
        <v>306</v>
      </c>
      <c r="Z15" s="65" t="s">
        <v>307</v>
      </c>
      <c r="AA15" s="65" t="s">
        <v>318</v>
      </c>
    </row>
    <row r="16" spans="1:27" x14ac:dyDescent="0.3">
      <c r="A16" s="65" t="s">
        <v>319</v>
      </c>
      <c r="B16" s="65">
        <v>500</v>
      </c>
      <c r="C16" s="65">
        <v>700</v>
      </c>
      <c r="D16" s="65">
        <v>0</v>
      </c>
      <c r="E16" s="65">
        <v>3000</v>
      </c>
      <c r="F16" s="65">
        <v>319.97107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9.4671140000000005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0.3821793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119.41648000000001</v>
      </c>
    </row>
    <row r="23" spans="1:62" x14ac:dyDescent="0.3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321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275</v>
      </c>
      <c r="W24" s="67"/>
      <c r="X24" s="67"/>
      <c r="Y24" s="67"/>
      <c r="Z24" s="67"/>
      <c r="AA24" s="67"/>
      <c r="AC24" s="67" t="s">
        <v>276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277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278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303</v>
      </c>
      <c r="C25" s="65" t="s">
        <v>305</v>
      </c>
      <c r="D25" s="65" t="s">
        <v>326</v>
      </c>
      <c r="E25" s="65" t="s">
        <v>327</v>
      </c>
      <c r="F25" s="65" t="s">
        <v>299</v>
      </c>
      <c r="H25" s="65"/>
      <c r="I25" s="65" t="s">
        <v>303</v>
      </c>
      <c r="J25" s="65" t="s">
        <v>305</v>
      </c>
      <c r="K25" s="65" t="s">
        <v>306</v>
      </c>
      <c r="L25" s="65" t="s">
        <v>307</v>
      </c>
      <c r="M25" s="65" t="s">
        <v>299</v>
      </c>
      <c r="O25" s="65"/>
      <c r="P25" s="65" t="s">
        <v>303</v>
      </c>
      <c r="Q25" s="65" t="s">
        <v>305</v>
      </c>
      <c r="R25" s="65" t="s">
        <v>306</v>
      </c>
      <c r="S25" s="65" t="s">
        <v>307</v>
      </c>
      <c r="T25" s="65" t="s">
        <v>299</v>
      </c>
      <c r="V25" s="65"/>
      <c r="W25" s="65" t="s">
        <v>303</v>
      </c>
      <c r="X25" s="65" t="s">
        <v>305</v>
      </c>
      <c r="Y25" s="65" t="s">
        <v>306</v>
      </c>
      <c r="Z25" s="65" t="s">
        <v>327</v>
      </c>
      <c r="AA25" s="65" t="s">
        <v>299</v>
      </c>
      <c r="AC25" s="65"/>
      <c r="AD25" s="65" t="s">
        <v>303</v>
      </c>
      <c r="AE25" s="65" t="s">
        <v>305</v>
      </c>
      <c r="AF25" s="65" t="s">
        <v>306</v>
      </c>
      <c r="AG25" s="65" t="s">
        <v>307</v>
      </c>
      <c r="AH25" s="65" t="s">
        <v>299</v>
      </c>
      <c r="AJ25" s="65"/>
      <c r="AK25" s="65" t="s">
        <v>303</v>
      </c>
      <c r="AL25" s="65" t="s">
        <v>305</v>
      </c>
      <c r="AM25" s="65" t="s">
        <v>306</v>
      </c>
      <c r="AN25" s="65" t="s">
        <v>307</v>
      </c>
      <c r="AO25" s="65" t="s">
        <v>299</v>
      </c>
      <c r="AQ25" s="65"/>
      <c r="AR25" s="65" t="s">
        <v>303</v>
      </c>
      <c r="AS25" s="65" t="s">
        <v>305</v>
      </c>
      <c r="AT25" s="65" t="s">
        <v>306</v>
      </c>
      <c r="AU25" s="65" t="s">
        <v>307</v>
      </c>
      <c r="AV25" s="65" t="s">
        <v>299</v>
      </c>
      <c r="AX25" s="65"/>
      <c r="AY25" s="65" t="s">
        <v>303</v>
      </c>
      <c r="AZ25" s="65" t="s">
        <v>305</v>
      </c>
      <c r="BA25" s="65" t="s">
        <v>306</v>
      </c>
      <c r="BB25" s="65" t="s">
        <v>307</v>
      </c>
      <c r="BC25" s="65" t="s">
        <v>299</v>
      </c>
      <c r="BE25" s="65"/>
      <c r="BF25" s="65" t="s">
        <v>303</v>
      </c>
      <c r="BG25" s="65" t="s">
        <v>305</v>
      </c>
      <c r="BH25" s="65" t="s">
        <v>306</v>
      </c>
      <c r="BI25" s="65" t="s">
        <v>307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43.004753000000001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1.6473876999999999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0.87451076999999999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16.273465999999999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1.3984818000000001</v>
      </c>
      <c r="AJ26" s="65" t="s">
        <v>279</v>
      </c>
      <c r="AK26" s="65">
        <v>320</v>
      </c>
      <c r="AL26" s="65">
        <v>400</v>
      </c>
      <c r="AM26" s="65">
        <v>0</v>
      </c>
      <c r="AN26" s="65">
        <v>1000</v>
      </c>
      <c r="AO26" s="65">
        <v>470.80153999999999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2.6883599999999999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1.1420824999999999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3.8183960000000003E-2</v>
      </c>
    </row>
    <row r="33" spans="1:68" x14ac:dyDescent="0.3">
      <c r="A33" s="66" t="s">
        <v>328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281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330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303</v>
      </c>
      <c r="C35" s="65" t="s">
        <v>305</v>
      </c>
      <c r="D35" s="65" t="s">
        <v>306</v>
      </c>
      <c r="E35" s="65" t="s">
        <v>307</v>
      </c>
      <c r="F35" s="65" t="s">
        <v>299</v>
      </c>
      <c r="H35" s="65"/>
      <c r="I35" s="65" t="s">
        <v>303</v>
      </c>
      <c r="J35" s="65" t="s">
        <v>305</v>
      </c>
      <c r="K35" s="65" t="s">
        <v>306</v>
      </c>
      <c r="L35" s="65" t="s">
        <v>307</v>
      </c>
      <c r="M35" s="65" t="s">
        <v>299</v>
      </c>
      <c r="O35" s="65"/>
      <c r="P35" s="65" t="s">
        <v>303</v>
      </c>
      <c r="Q35" s="65" t="s">
        <v>305</v>
      </c>
      <c r="R35" s="65" t="s">
        <v>306</v>
      </c>
      <c r="S35" s="65" t="s">
        <v>307</v>
      </c>
      <c r="T35" s="65" t="s">
        <v>318</v>
      </c>
      <c r="V35" s="65"/>
      <c r="W35" s="65" t="s">
        <v>304</v>
      </c>
      <c r="X35" s="65" t="s">
        <v>305</v>
      </c>
      <c r="Y35" s="65" t="s">
        <v>306</v>
      </c>
      <c r="Z35" s="65" t="s">
        <v>307</v>
      </c>
      <c r="AA35" s="65" t="s">
        <v>299</v>
      </c>
      <c r="AC35" s="65"/>
      <c r="AD35" s="65" t="s">
        <v>303</v>
      </c>
      <c r="AE35" s="65" t="s">
        <v>305</v>
      </c>
      <c r="AF35" s="65" t="s">
        <v>306</v>
      </c>
      <c r="AG35" s="65" t="s">
        <v>307</v>
      </c>
      <c r="AH35" s="65" t="s">
        <v>299</v>
      </c>
      <c r="AJ35" s="65"/>
      <c r="AK35" s="65" t="s">
        <v>303</v>
      </c>
      <c r="AL35" s="65" t="s">
        <v>305</v>
      </c>
      <c r="AM35" s="65" t="s">
        <v>306</v>
      </c>
      <c r="AN35" s="65" t="s">
        <v>307</v>
      </c>
      <c r="AO35" s="65" t="s">
        <v>299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245.85136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1321.0869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4877.3666999999996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2554.7860999999998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64.744129999999998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85.38091</v>
      </c>
    </row>
    <row r="43" spans="1:68" x14ac:dyDescent="0.3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332</v>
      </c>
      <c r="B44" s="67"/>
      <c r="C44" s="67"/>
      <c r="D44" s="67"/>
      <c r="E44" s="67"/>
      <c r="F44" s="67"/>
      <c r="H44" s="67" t="s">
        <v>333</v>
      </c>
      <c r="I44" s="67"/>
      <c r="J44" s="67"/>
      <c r="K44" s="67"/>
      <c r="L44" s="67"/>
      <c r="M44" s="67"/>
      <c r="O44" s="67" t="s">
        <v>282</v>
      </c>
      <c r="P44" s="67"/>
      <c r="Q44" s="67"/>
      <c r="R44" s="67"/>
      <c r="S44" s="67"/>
      <c r="T44" s="67"/>
      <c r="V44" s="67" t="s">
        <v>334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284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303</v>
      </c>
      <c r="C45" s="65" t="s">
        <v>305</v>
      </c>
      <c r="D45" s="65" t="s">
        <v>306</v>
      </c>
      <c r="E45" s="65" t="s">
        <v>307</v>
      </c>
      <c r="F45" s="65" t="s">
        <v>299</v>
      </c>
      <c r="H45" s="65"/>
      <c r="I45" s="65" t="s">
        <v>303</v>
      </c>
      <c r="J45" s="65" t="s">
        <v>305</v>
      </c>
      <c r="K45" s="65" t="s">
        <v>306</v>
      </c>
      <c r="L45" s="65" t="s">
        <v>307</v>
      </c>
      <c r="M45" s="65" t="s">
        <v>299</v>
      </c>
      <c r="O45" s="65"/>
      <c r="P45" s="65" t="s">
        <v>303</v>
      </c>
      <c r="Q45" s="65" t="s">
        <v>305</v>
      </c>
      <c r="R45" s="65" t="s">
        <v>306</v>
      </c>
      <c r="S45" s="65" t="s">
        <v>307</v>
      </c>
      <c r="T45" s="65" t="s">
        <v>299</v>
      </c>
      <c r="V45" s="65"/>
      <c r="W45" s="65" t="s">
        <v>303</v>
      </c>
      <c r="X45" s="65" t="s">
        <v>305</v>
      </c>
      <c r="Y45" s="65" t="s">
        <v>306</v>
      </c>
      <c r="Z45" s="65" t="s">
        <v>307</v>
      </c>
      <c r="AA45" s="65" t="s">
        <v>299</v>
      </c>
      <c r="AC45" s="65"/>
      <c r="AD45" s="65" t="s">
        <v>303</v>
      </c>
      <c r="AE45" s="65" t="s">
        <v>305</v>
      </c>
      <c r="AF45" s="65" t="s">
        <v>306</v>
      </c>
      <c r="AG45" s="65" t="s">
        <v>307</v>
      </c>
      <c r="AH45" s="65" t="s">
        <v>299</v>
      </c>
      <c r="AJ45" s="65"/>
      <c r="AK45" s="65" t="s">
        <v>303</v>
      </c>
      <c r="AL45" s="65" t="s">
        <v>338</v>
      </c>
      <c r="AM45" s="65" t="s">
        <v>306</v>
      </c>
      <c r="AN45" s="65" t="s">
        <v>307</v>
      </c>
      <c r="AO45" s="65" t="s">
        <v>299</v>
      </c>
      <c r="AQ45" s="65"/>
      <c r="AR45" s="65" t="s">
        <v>303</v>
      </c>
      <c r="AS45" s="65" t="s">
        <v>305</v>
      </c>
      <c r="AT45" s="65" t="s">
        <v>306</v>
      </c>
      <c r="AU45" s="65" t="s">
        <v>307</v>
      </c>
      <c r="AV45" s="65" t="s">
        <v>299</v>
      </c>
      <c r="AX45" s="65"/>
      <c r="AY45" s="65" t="s">
        <v>303</v>
      </c>
      <c r="AZ45" s="65" t="s">
        <v>305</v>
      </c>
      <c r="BA45" s="65" t="s">
        <v>306</v>
      </c>
      <c r="BB45" s="65" t="s">
        <v>307</v>
      </c>
      <c r="BC45" s="65" t="s">
        <v>299</v>
      </c>
      <c r="BE45" s="65"/>
      <c r="BF45" s="65" t="s">
        <v>303</v>
      </c>
      <c r="BG45" s="65" t="s">
        <v>305</v>
      </c>
      <c r="BH45" s="65" t="s">
        <v>306</v>
      </c>
      <c r="BI45" s="65" t="s">
        <v>307</v>
      </c>
      <c r="BJ45" s="65" t="s">
        <v>299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12.095767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13.695107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539.44719999999995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9.020485E-3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6.5163390000000003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22.383103999999999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108.433655</v>
      </c>
      <c r="AX46" s="65" t="s">
        <v>286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4" sqref="G1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287</v>
      </c>
      <c r="D2" s="61">
        <v>65</v>
      </c>
      <c r="E2" s="61">
        <v>2876.0302999999999</v>
      </c>
      <c r="F2" s="61">
        <v>574.58019999999999</v>
      </c>
      <c r="G2" s="61">
        <v>17.793952999999998</v>
      </c>
      <c r="H2" s="61">
        <v>11.961558999999999</v>
      </c>
      <c r="I2" s="61">
        <v>5.8323935999999996</v>
      </c>
      <c r="J2" s="61">
        <v>66.03425</v>
      </c>
      <c r="K2" s="61">
        <v>57.711154999999998</v>
      </c>
      <c r="L2" s="61">
        <v>8.3230909999999998</v>
      </c>
      <c r="M2" s="61">
        <v>21.979579999999999</v>
      </c>
      <c r="N2" s="61">
        <v>1.6901957000000001</v>
      </c>
      <c r="O2" s="61">
        <v>9.0332159999999995</v>
      </c>
      <c r="P2" s="61">
        <v>541.43330000000003</v>
      </c>
      <c r="Q2" s="61">
        <v>20.510131999999999</v>
      </c>
      <c r="R2" s="61">
        <v>319.97107</v>
      </c>
      <c r="S2" s="61">
        <v>18.306229999999999</v>
      </c>
      <c r="T2" s="61">
        <v>3619.9783000000002</v>
      </c>
      <c r="U2" s="61">
        <v>0.3821793</v>
      </c>
      <c r="V2" s="61">
        <v>9.4671140000000005</v>
      </c>
      <c r="W2" s="61">
        <v>119.41648000000001</v>
      </c>
      <c r="X2" s="61">
        <v>43.004753000000001</v>
      </c>
      <c r="Y2" s="61">
        <v>1.6473876999999999</v>
      </c>
      <c r="Z2" s="61">
        <v>0.87451076999999999</v>
      </c>
      <c r="AA2" s="61">
        <v>16.273465999999999</v>
      </c>
      <c r="AB2" s="61">
        <v>1.3984818000000001</v>
      </c>
      <c r="AC2" s="61">
        <v>470.80153999999999</v>
      </c>
      <c r="AD2" s="61">
        <v>2.6883599999999999</v>
      </c>
      <c r="AE2" s="61">
        <v>1.1420824999999999</v>
      </c>
      <c r="AF2" s="61">
        <v>3.8183960000000003E-2</v>
      </c>
      <c r="AG2" s="61">
        <v>245.85136</v>
      </c>
      <c r="AH2" s="61">
        <v>192.18809999999999</v>
      </c>
      <c r="AI2" s="61">
        <v>53.663265000000003</v>
      </c>
      <c r="AJ2" s="61">
        <v>1321.0869</v>
      </c>
      <c r="AK2" s="61">
        <v>4877.3666999999996</v>
      </c>
      <c r="AL2" s="61">
        <v>64.744129999999998</v>
      </c>
      <c r="AM2" s="61">
        <v>2554.7860999999998</v>
      </c>
      <c r="AN2" s="61">
        <v>85.38091</v>
      </c>
      <c r="AO2" s="61">
        <v>12.095767</v>
      </c>
      <c r="AP2" s="61">
        <v>10.695423</v>
      </c>
      <c r="AQ2" s="61">
        <v>1.4003437999999999</v>
      </c>
      <c r="AR2" s="61">
        <v>13.695107</v>
      </c>
      <c r="AS2" s="61">
        <v>539.44719999999995</v>
      </c>
      <c r="AT2" s="61">
        <v>9.020485E-3</v>
      </c>
      <c r="AU2" s="61">
        <v>6.5163390000000003</v>
      </c>
      <c r="AV2" s="61">
        <v>22.383103999999999</v>
      </c>
      <c r="AW2" s="61">
        <v>108.433655</v>
      </c>
      <c r="AX2" s="61">
        <v>5.0100190000000003E-2</v>
      </c>
      <c r="AY2" s="61">
        <v>0.43367717</v>
      </c>
      <c r="AZ2" s="61">
        <v>66.865880000000004</v>
      </c>
      <c r="BA2" s="61">
        <v>12.252625999999999</v>
      </c>
      <c r="BB2" s="61">
        <v>3.6233685000000002</v>
      </c>
      <c r="BC2" s="61">
        <v>4.0616060000000003</v>
      </c>
      <c r="BD2" s="61">
        <v>4.5672082999999999</v>
      </c>
      <c r="BE2" s="61">
        <v>0.30419350000000001</v>
      </c>
      <c r="BF2" s="61">
        <v>2.2385978999999998</v>
      </c>
      <c r="BG2" s="61">
        <v>0</v>
      </c>
      <c r="BH2" s="61">
        <v>8.4216E-4</v>
      </c>
      <c r="BI2" s="61">
        <v>7.8923030000000003E-4</v>
      </c>
      <c r="BJ2" s="61">
        <v>1.8871147000000001E-2</v>
      </c>
      <c r="BK2" s="61">
        <v>0</v>
      </c>
      <c r="BL2" s="61">
        <v>0.25412859999999998</v>
      </c>
      <c r="BM2" s="61">
        <v>3.0193698000000002</v>
      </c>
      <c r="BN2" s="61">
        <v>1.0642087</v>
      </c>
      <c r="BO2" s="61">
        <v>46.432259999999999</v>
      </c>
      <c r="BP2" s="61">
        <v>9.3454940000000004</v>
      </c>
      <c r="BQ2" s="61">
        <v>15.218508999999999</v>
      </c>
      <c r="BR2" s="61">
        <v>50.406075000000001</v>
      </c>
      <c r="BS2" s="61">
        <v>10.01995</v>
      </c>
      <c r="BT2" s="61">
        <v>12.977198</v>
      </c>
      <c r="BU2" s="61">
        <v>1.2033804E-2</v>
      </c>
      <c r="BV2" s="61">
        <v>9.8254180000000007E-3</v>
      </c>
      <c r="BW2" s="61">
        <v>0.81246214999999999</v>
      </c>
      <c r="BX2" s="61">
        <v>0.80103849999999999</v>
      </c>
      <c r="BY2" s="61">
        <v>3.989989E-2</v>
      </c>
      <c r="BZ2" s="61">
        <v>3.6296149999999998E-4</v>
      </c>
      <c r="CA2" s="61">
        <v>0.16586845</v>
      </c>
      <c r="CB2" s="61">
        <v>3.0689936000000001E-3</v>
      </c>
      <c r="CC2" s="61">
        <v>3.6837875999999999E-2</v>
      </c>
      <c r="CD2" s="61">
        <v>0.25931169999999998</v>
      </c>
      <c r="CE2" s="61">
        <v>2.1196050000000001E-2</v>
      </c>
      <c r="CF2" s="61">
        <v>1.6836485000000002E-2</v>
      </c>
      <c r="CG2" s="61">
        <v>0</v>
      </c>
      <c r="CH2" s="61">
        <v>5.0327510000000002E-3</v>
      </c>
      <c r="CI2" s="61">
        <v>2.5328759999999999E-3</v>
      </c>
      <c r="CJ2" s="61">
        <v>0.52422539999999995</v>
      </c>
      <c r="CK2" s="61">
        <v>5.8002690000000003E-3</v>
      </c>
      <c r="CL2" s="61">
        <v>0.15563705999999999</v>
      </c>
      <c r="CM2" s="61">
        <v>2.7923857999999999</v>
      </c>
      <c r="CN2" s="61">
        <v>2930.0790000000002</v>
      </c>
      <c r="CO2" s="61">
        <v>4922.5330000000004</v>
      </c>
      <c r="CP2" s="61">
        <v>1084.7689</v>
      </c>
      <c r="CQ2" s="61">
        <v>790.74779999999998</v>
      </c>
      <c r="CR2" s="61">
        <v>473.17507999999998</v>
      </c>
      <c r="CS2" s="61">
        <v>923.07669999999996</v>
      </c>
      <c r="CT2" s="61">
        <v>2755.6196</v>
      </c>
      <c r="CU2" s="61">
        <v>1077.4773</v>
      </c>
      <c r="CV2" s="61">
        <v>3046.5475999999999</v>
      </c>
      <c r="CW2" s="61">
        <v>974.4819</v>
      </c>
      <c r="CX2" s="61">
        <v>398.11615</v>
      </c>
      <c r="CY2" s="61">
        <v>4461.6133</v>
      </c>
      <c r="CZ2" s="61">
        <v>1295.9659999999999</v>
      </c>
      <c r="DA2" s="61">
        <v>3835.261</v>
      </c>
      <c r="DB2" s="61">
        <v>4790.3789999999999</v>
      </c>
      <c r="DC2" s="61">
        <v>4446.6864999999998</v>
      </c>
      <c r="DD2" s="61">
        <v>5967.5844999999999</v>
      </c>
      <c r="DE2" s="61">
        <v>746.86803999999995</v>
      </c>
      <c r="DF2" s="61">
        <v>5733.402</v>
      </c>
      <c r="DG2" s="61">
        <v>1361.231</v>
      </c>
      <c r="DH2" s="61">
        <v>15.699655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12.252625999999999</v>
      </c>
      <c r="B6">
        <f>BB2</f>
        <v>3.6233685000000002</v>
      </c>
      <c r="C6">
        <f>BC2</f>
        <v>4.0616060000000003</v>
      </c>
      <c r="D6">
        <f>BD2</f>
        <v>4.5672082999999999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20063</v>
      </c>
      <c r="C2" s="56">
        <f ca="1">YEAR(TODAY())-YEAR(B2)+IF(TODAY()&gt;=DATE(YEAR(TODAY()),MONTH(B2),DAY(B2)),0,-1)</f>
        <v>65</v>
      </c>
      <c r="E2" s="52">
        <v>167</v>
      </c>
      <c r="F2" s="53" t="s">
        <v>39</v>
      </c>
      <c r="G2" s="52">
        <v>64.8</v>
      </c>
      <c r="H2" s="51" t="s">
        <v>41</v>
      </c>
      <c r="I2" s="72">
        <f>ROUND(G3/E3^2,1)</f>
        <v>23.2</v>
      </c>
    </row>
    <row r="3" spans="1:9" x14ac:dyDescent="0.3">
      <c r="E3" s="51">
        <f>E2/100</f>
        <v>1.67</v>
      </c>
      <c r="F3" s="51" t="s">
        <v>40</v>
      </c>
      <c r="G3" s="51">
        <f>G2</f>
        <v>64.8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최종규, ID : H1900294)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17일 16:15:24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6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288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44028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167</v>
      </c>
      <c r="L12" s="124"/>
      <c r="M12" s="117">
        <f>'개인정보 및 신체계측 입력'!G2</f>
        <v>64.8</v>
      </c>
      <c r="N12" s="118"/>
      <c r="O12" s="113" t="s">
        <v>271</v>
      </c>
      <c r="P12" s="107"/>
      <c r="Q12" s="90">
        <f>'개인정보 및 신체계측 입력'!I2</f>
        <v>23.2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최종규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87.268000000000001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2.7029999999999998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10.029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3.2</v>
      </c>
      <c r="L72" s="36" t="s">
        <v>53</v>
      </c>
      <c r="M72" s="36">
        <f>ROUND('DRIs DATA'!K8,1)</f>
        <v>4.2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42.66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78.89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43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93.23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30.73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325.16000000000003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120.96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2020-07-21T07:10:05Z</cp:lastPrinted>
  <dcterms:created xsi:type="dcterms:W3CDTF">2015-06-13T08:19:18Z</dcterms:created>
  <dcterms:modified xsi:type="dcterms:W3CDTF">2020-07-21T07:19:07Z</dcterms:modified>
</cp:coreProperties>
</file>