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<sst xmlns="http://schemas.openxmlformats.org/spreadsheetml/2006/main" count="692" uniqueCount="283">
  <si>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</si>
  <si>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</si>
  <si>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</si>
  <si>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</si>
  <si>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</si>
  <si>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</si>
  <si>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</si>
  <si>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</si>
  <si>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</si>
  <si>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</si>
  <si>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</si>
  <si>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</si>
  <si>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</si>
  <si>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</si>
  <si>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</si>
  <si>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</si>
  <si>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</si>
  <si>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</si>
  <si>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</si>
  <si>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</si>
  <si>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</si>
  <si>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</si>
  <si>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</si>
  <si>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</si>
  <si>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</si>
  <si>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</si>
  <si>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</si>
  <si>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</si>
  <si>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</si>
  <si>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</si>
  <si>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</si>
  <si>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</si>
  <si>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</si>
  <si>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</si>
  <si>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</si>
  <si>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</si>
  <si>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</si>
  <si>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</si>
  <si>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</si>
  <si>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</si>
  <si>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</si>
  <si>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</si>
  <si>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</si>
  <si>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</si>
  <si>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</si>
  <si>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</si>
  <si>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</si>
  <si>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</si>
  <si>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</si>
  <si>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</si>
  <si>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</si>
  <si>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</si>
  <si>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</si>
  <si>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</si>
  <si>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</si>
  <si>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</si>
  <si>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</si>
  <si>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</si>
  <si>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</si>
  <si>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</si>
  <si>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</si>
  <si>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</si>
  <si>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</si>
  <si>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</si>
  <si>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</si>
  <si>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</si>
  <si>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</si>
  <si>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</si>
  <si>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</si>
  <si>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</si>
  <si>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</si>
  <si>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</si>
  <si>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</si>
  <si>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</si>
  <si>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</si>
  <si>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</si>
  <si>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</si>
  <si>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</si>
  <si>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</si>
  <si>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</si>
  <si>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</si>
  <si>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</si>
  <si>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</si>
  <si>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</si>
  <si>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</si>
  <si>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</si>
  <si>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</si>
  <si>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</si>
  <si>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</si>
  <si>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</si>
  <si>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</si>
  <si>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</si>
  <si>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</si>
  <si>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</si>
  <si>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</si>
  <si>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</si>
  <si>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</si>
  <si>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</si>
  <si>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</si>
  <si>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</si>
  <si>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</si>
  <si>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</si>
  <si>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</si>
  <si>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</si>
  <si>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</si>
  <si>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</si>
  <si>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</si>
  <si>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</si>
  <si>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</si>
  <si>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</si>
  <si>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</si>
  <si>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</si>
  <si>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</si>
  <si>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</si>
  <si>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</si>
  <si>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</si>
  <si>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</si>
  <si>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</si>
  <si>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</si>
  <si>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</si>
  <si>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</si>
  <si>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</si>
  <si>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</si>
  <si>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</si>
  <si>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</si>
  <si>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</si>
  <si>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</si>
  <si>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</si>
  <si>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</si>
  <si>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</si>
  <si>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</si>
  <si>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</si>
  <si>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</si>
  <si>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</si>
  <si>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</si>
  <si>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</si>
  <si>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</si>
  <si>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</si>
  <si>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</si>
  <si>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</si>
  <si>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</si>
  <si>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</si>
  <si>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</si>
  <si>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</si>
  <si>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</si>
  <si>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</si>
  <si>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</si>
  <si>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</si>
  <si>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</si>
  <si>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</si>
  <si>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</si>
  <si>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</si>
  <si>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</si>
  <si>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</si>
  <si>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</si>
  <si>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</si>
  <si>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</si>
  <si>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</si>
  <si>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</si>
  <si>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</si>
  <si>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</si>
  <si>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</si>
  <si>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</si>
  <si>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</si>
  <si>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</si>
  <si>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</si>
  <si>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</si>
  <si>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</si>
  <si>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</si>
  <si>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</si>
  <si>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</si>
  <si>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</si>
  <si>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</si>
  <si>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</si>
  <si>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</si>
  <si>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</si>
  <si>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</si>
  <si>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</si>
  <si>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</si>
  <si>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</si>
  <si>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</si>
  <si>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</si>
  <si>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</si>
  <si>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</si>
  <si>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</si>
  <si>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</si>
  <si>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</si>
  <si>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</si>
  <si>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</si>
  <si>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</si>
  <si>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</si>
  <si>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</si>
  <si>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</si>
  <si>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</si>
  <si>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</si>
  <si>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</si>
  <si>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</si>
  <si>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</si>
  <si>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</si>
  <si>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</si>
  <si>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</si>
  <si>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</si>
  <si>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</si>
  <si>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</si>
  <si>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</si>
  <si>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</si>
  <si>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</si>
  <si>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</si>
  <si>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</si>
  <si>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</si>
  <si>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</si>
  <si>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</si>
  <si>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</si>
  <si>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</si>
  <si>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</si>
  <si>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</si>
  <si>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</si>
  <si>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</si>
  <si>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</si>
  <si>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</si>
  <si>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</si>
  <si>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</si>
  <si>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</si>
  <si>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</si>
  <si>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</si>
  <si>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</si>
  <si>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</si>
  <si>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</si>
  <si>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</si>
  <si>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</si>
  <si>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</si>
  <si>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</si>
  <si>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</si>
  <si>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</si>
  <si>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</si>
  <si>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</si>
  <si>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</si>
  <si>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</si>
  <si>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</si>
  <si>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</si>
  <si>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</si>
  <si>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</si>
  <si>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</si>
  <si>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</si>
  <si>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</si>
  <si>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</si>
  <si>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</si>
  <si>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</si>
  <si>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</si>
  <si>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</si>
  <si>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</si>
  <si>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</si>
  <si>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</si>
  <si>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</si>
  <si>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</si>
  <si>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</si>
  <si>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</si>
  <si>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</si>
  <si>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</si>
  <si>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</si>
  <si>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</si>
  <si>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</si>
  <si>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</si>
  <si>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</si>
  <si>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</si>
  <si>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</si>
  <si>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</si>
  <si>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</si>
  <si>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</si>
  <si>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</si>
  <si>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</si>
  <si>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</si>
  <si>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</si>
  <si>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</si>
  <si>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</si>
  <si>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</si>
  <si>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</si>
  <si>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이미화, ID : H1900299)</t>
  </si>
  <si>
    <t>출력시각</t>
  </si>
  <si>
    <t>2020년 12월 01일 11:03:14</t>
  </si>
  <si>
    <t>H1900299</t>
  </si>
  <si>
    <t>이미화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</si>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</sst>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397872"/>
        <c:axId val="469398256"/>
      </c:barChart>
      <c:catAx>
        <c:axId val="46939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398256"/>
        <c:crosses val="autoZero"/>
        <c:auto val="1"/>
        <c:lblAlgn val="ctr"/>
        <c:lblOffset val="100"/>
        <c:noMultiLvlLbl val="0"/>
      </c:catAx>
      <c:valAx>
        <c:axId val="46939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39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33984"/>
        <c:axId val="470134376"/>
      </c:barChart>
      <c:catAx>
        <c:axId val="47013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34376"/>
        <c:crosses val="autoZero"/>
        <c:auto val="1"/>
        <c:lblAlgn val="ctr"/>
        <c:lblOffset val="100"/>
        <c:noMultiLvlLbl val="0"/>
      </c:catAx>
      <c:valAx>
        <c:axId val="47013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28888"/>
        <c:axId val="470130064"/>
      </c:barChart>
      <c:catAx>
        <c:axId val="47012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30064"/>
        <c:crosses val="autoZero"/>
        <c:auto val="1"/>
        <c:lblAlgn val="ctr"/>
        <c:lblOffset val="100"/>
        <c:noMultiLvlLbl val="0"/>
      </c:catAx>
      <c:valAx>
        <c:axId val="47013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2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1782.4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33200"/>
        <c:axId val="470129672"/>
      </c:barChart>
      <c:catAx>
        <c:axId val="47013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29672"/>
        <c:crosses val="autoZero"/>
        <c:auto val="1"/>
        <c:lblAlgn val="ctr"/>
        <c:lblOffset val="100"/>
        <c:noMultiLvlLbl val="0"/>
      </c:catAx>
      <c:valAx>
        <c:axId val="47012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3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6639.9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34768"/>
        <c:axId val="470132024"/>
      </c:barChart>
      <c:catAx>
        <c:axId val="47013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32024"/>
        <c:crosses val="autoZero"/>
        <c:auto val="1"/>
        <c:lblAlgn val="ctr"/>
        <c:lblOffset val="100"/>
        <c:noMultiLvlLbl val="0"/>
      </c:catAx>
      <c:valAx>
        <c:axId val="470132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3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30848"/>
        <c:axId val="470131240"/>
      </c:barChart>
      <c:catAx>
        <c:axId val="47013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31240"/>
        <c:crosses val="autoZero"/>
        <c:auto val="1"/>
        <c:lblAlgn val="ctr"/>
        <c:lblOffset val="100"/>
        <c:noMultiLvlLbl val="0"/>
      </c:catAx>
      <c:valAx>
        <c:axId val="47013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3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31632"/>
        <c:axId val="470132416"/>
      </c:barChart>
      <c:catAx>
        <c:axId val="47013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32416"/>
        <c:crosses val="autoZero"/>
        <c:auto val="1"/>
        <c:lblAlgn val="ctr"/>
        <c:lblOffset val="100"/>
        <c:noMultiLvlLbl val="0"/>
      </c:catAx>
      <c:valAx>
        <c:axId val="47013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3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96952"/>
        <c:axId val="471192640"/>
      </c:barChart>
      <c:catAx>
        <c:axId val="47119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92640"/>
        <c:crosses val="autoZero"/>
        <c:auto val="1"/>
        <c:lblAlgn val="ctr"/>
        <c:lblOffset val="100"/>
        <c:noMultiLvlLbl val="0"/>
      </c:catAx>
      <c:valAx>
        <c:axId val="47119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9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1565.3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98912"/>
        <c:axId val="471191856"/>
      </c:barChart>
      <c:catAx>
        <c:axId val="47119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91856"/>
        <c:crosses val="autoZero"/>
        <c:auto val="1"/>
        <c:lblAlgn val="ctr"/>
        <c:lblOffset val="100"/>
        <c:noMultiLvlLbl val="0"/>
      </c:catAx>
      <c:valAx>
        <c:axId val="471191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92248"/>
        <c:axId val="471196168"/>
      </c:barChart>
      <c:catAx>
        <c:axId val="47119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96168"/>
        <c:crosses val="autoZero"/>
        <c:auto val="1"/>
        <c:lblAlgn val="ctr"/>
        <c:lblOffset val="100"/>
        <c:noMultiLvlLbl val="0"/>
      </c:catAx>
      <c:valAx>
        <c:axId val="47119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9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93032"/>
        <c:axId val="471193424"/>
      </c:barChart>
      <c:catAx>
        <c:axId val="47119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93424"/>
        <c:crosses val="autoZero"/>
        <c:auto val="1"/>
        <c:lblAlgn val="ctr"/>
        <c:lblOffset val="100"/>
        <c:noMultiLvlLbl val="0"/>
      </c:catAx>
      <c:valAx>
        <c:axId val="471193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9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488744"/>
        <c:axId val="469649920"/>
      </c:barChart>
      <c:catAx>
        <c:axId val="18048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49920"/>
        <c:crosses val="autoZero"/>
        <c:auto val="1"/>
        <c:lblAlgn val="ctr"/>
        <c:lblOffset val="100"/>
        <c:noMultiLvlLbl val="0"/>
      </c:catAx>
      <c:valAx>
        <c:axId val="469649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48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94208"/>
        <c:axId val="471195776"/>
      </c:barChart>
      <c:catAx>
        <c:axId val="47119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95776"/>
        <c:crosses val="autoZero"/>
        <c:auto val="1"/>
        <c:lblAlgn val="ctr"/>
        <c:lblOffset val="100"/>
        <c:noMultiLvlLbl val="0"/>
      </c:catAx>
      <c:valAx>
        <c:axId val="47119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95384"/>
        <c:axId val="471196560"/>
      </c:barChart>
      <c:catAx>
        <c:axId val="47119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96560"/>
        <c:crosses val="autoZero"/>
        <c:auto val="1"/>
        <c:lblAlgn val="ctr"/>
        <c:lblOffset val="100"/>
        <c:noMultiLvlLbl val="0"/>
      </c:catAx>
      <c:valAx>
        <c:axId val="47119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9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12.1</c:v>
                </c:pt>
                <c:pt idx="1">
                  <c:v>17.600000000000001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198128"/>
        <c:axId val="471522440"/>
      </c:barChart>
      <c:catAx>
        <c:axId val="47119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22440"/>
        <c:crosses val="autoZero"/>
        <c:auto val="1"/>
        <c:lblAlgn val="ctr"/>
        <c:lblOffset val="100"/>
        <c:noMultiLvlLbl val="0"/>
      </c:catAx>
      <c:valAx>
        <c:axId val="47152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9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19.893968999999998</c:v>
                </c:pt>
                <c:pt idx="1">
                  <c:v>25.055273</c:v>
                </c:pt>
                <c:pt idx="2">
                  <c:v>24.130915000000002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1168.0999999999999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19304"/>
        <c:axId val="471522832"/>
      </c:barChart>
      <c:catAx>
        <c:axId val="47151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22832"/>
        <c:crosses val="autoZero"/>
        <c:auto val="1"/>
        <c:lblAlgn val="ctr"/>
        <c:lblOffset val="100"/>
        <c:noMultiLvlLbl val="0"/>
      </c:catAx>
      <c:valAx>
        <c:axId val="47152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1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24400"/>
        <c:axId val="471517736"/>
      </c:barChart>
      <c:catAx>
        <c:axId val="47152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17736"/>
        <c:crosses val="autoZero"/>
        <c:auto val="1"/>
        <c:lblAlgn val="ctr"/>
        <c:lblOffset val="100"/>
        <c:noMultiLvlLbl val="0"/>
      </c:catAx>
      <c:valAx>
        <c:axId val="47151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2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67.5</c:v>
                </c:pt>
                <c:pt idx="1">
                  <c:v>13.9</c:v>
                </c:pt>
                <c:pt idx="2">
                  <c:v>18.5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523616"/>
        <c:axId val="471522048"/>
      </c:barChart>
      <c:catAx>
        <c:axId val="47152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22048"/>
        <c:crosses val="autoZero"/>
        <c:auto val="1"/>
        <c:lblAlgn val="ctr"/>
        <c:lblOffset val="100"/>
        <c:noMultiLvlLbl val="0"/>
      </c:catAx>
      <c:valAx>
        <c:axId val="47152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2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2658.3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24008"/>
        <c:axId val="471517344"/>
      </c:barChart>
      <c:catAx>
        <c:axId val="47152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17344"/>
        <c:crosses val="autoZero"/>
        <c:auto val="1"/>
        <c:lblAlgn val="ctr"/>
        <c:lblOffset val="100"/>
        <c:noMultiLvlLbl val="0"/>
      </c:catAx>
      <c:valAx>
        <c:axId val="471517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2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20872"/>
        <c:axId val="471520088"/>
      </c:barChart>
      <c:catAx>
        <c:axId val="47152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20088"/>
        <c:crosses val="autoZero"/>
        <c:auto val="1"/>
        <c:lblAlgn val="ctr"/>
        <c:lblOffset val="100"/>
        <c:noMultiLvlLbl val="0"/>
      </c:catAx>
      <c:valAx>
        <c:axId val="471520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2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20480"/>
        <c:axId val="471521656"/>
      </c:barChart>
      <c:catAx>
        <c:axId val="47152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21656"/>
        <c:crosses val="autoZero"/>
        <c:auto val="1"/>
        <c:lblAlgn val="ctr"/>
        <c:lblOffset val="100"/>
        <c:noMultiLvlLbl val="0"/>
      </c:catAx>
      <c:valAx>
        <c:axId val="47152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45216"/>
        <c:axId val="469649136"/>
      </c:barChart>
      <c:catAx>
        <c:axId val="46964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49136"/>
        <c:crosses val="autoZero"/>
        <c:auto val="1"/>
        <c:lblAlgn val="ctr"/>
        <c:lblOffset val="100"/>
        <c:noMultiLvlLbl val="0"/>
      </c:catAx>
      <c:valAx>
        <c:axId val="46964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4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10184.799999999999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63720"/>
        <c:axId val="472069992"/>
      </c:barChart>
      <c:catAx>
        <c:axId val="47206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69992"/>
        <c:crosses val="autoZero"/>
        <c:auto val="1"/>
        <c:lblAlgn val="ctr"/>
        <c:lblOffset val="100"/>
        <c:noMultiLvlLbl val="0"/>
      </c:catAx>
      <c:valAx>
        <c:axId val="47206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6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68032"/>
        <c:axId val="472066464"/>
      </c:barChart>
      <c:catAx>
        <c:axId val="47206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66464"/>
        <c:crosses val="autoZero"/>
        <c:auto val="1"/>
        <c:lblAlgn val="ctr"/>
        <c:lblOffset val="100"/>
        <c:noMultiLvlLbl val="0"/>
      </c:catAx>
      <c:valAx>
        <c:axId val="47206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62936"/>
        <c:axId val="472068424"/>
      </c:barChart>
      <c:catAx>
        <c:axId val="47206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68424"/>
        <c:crosses val="autoZero"/>
        <c:auto val="1"/>
        <c:lblAlgn val="ctr"/>
        <c:lblOffset val="100"/>
        <c:noMultiLvlLbl val="0"/>
      </c:catAx>
      <c:valAx>
        <c:axId val="47206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6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47176"/>
        <c:axId val="469644432"/>
      </c:barChart>
      <c:catAx>
        <c:axId val="46964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44432"/>
        <c:crosses val="autoZero"/>
        <c:auto val="1"/>
        <c:lblAlgn val="ctr"/>
        <c:lblOffset val="100"/>
        <c:noMultiLvlLbl val="0"/>
      </c:catAx>
      <c:valAx>
        <c:axId val="46964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4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46784"/>
        <c:axId val="469650704"/>
      </c:barChart>
      <c:catAx>
        <c:axId val="46964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50704"/>
        <c:crosses val="autoZero"/>
        <c:auto val="1"/>
        <c:lblAlgn val="ctr"/>
        <c:lblOffset val="100"/>
        <c:noMultiLvlLbl val="0"/>
      </c:catAx>
      <c:valAx>
        <c:axId val="469650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49528"/>
        <c:axId val="469648744"/>
      </c:barChart>
      <c:catAx>
        <c:axId val="46964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48744"/>
        <c:crosses val="autoZero"/>
        <c:auto val="1"/>
        <c:lblAlgn val="ctr"/>
        <c:lblOffset val="100"/>
        <c:noMultiLvlLbl val="0"/>
      </c:catAx>
      <c:valAx>
        <c:axId val="46964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51488"/>
        <c:axId val="469650312"/>
      </c:barChart>
      <c:catAx>
        <c:axId val="46965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50312"/>
        <c:crosses val="autoZero"/>
        <c:auto val="1"/>
        <c:lblAlgn val="ctr"/>
        <c:lblOffset val="100"/>
        <c:noMultiLvlLbl val="0"/>
      </c:catAx>
      <c:valAx>
        <c:axId val="46965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644824"/>
        <c:axId val="469647568"/>
      </c:barChart>
      <c:catAx>
        <c:axId val="46964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647568"/>
        <c:crosses val="autoZero"/>
        <c:auto val="1"/>
        <c:lblAlgn val="ctr"/>
        <c:lblOffset val="100"/>
        <c:noMultiLvlLbl val="0"/>
      </c:catAx>
      <c:valAx>
        <c:axId val="46964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64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129280"/>
        <c:axId val="470128496"/>
      </c:barChart>
      <c:catAx>
        <c:axId val="47012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128496"/>
        <c:crosses val="autoZero"/>
        <c:auto val="1"/>
        <c:lblAlgn val="ctr"/>
        <c:lblOffset val="100"/>
        <c:noMultiLvlLbl val="0"/>
      </c:catAx>
      <c:valAx>
        <c:axId val="47012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1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이미화, ID : H1900299)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01일 11:03:14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2658.3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107.2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67.5</v>
      </c>
      <c r="G8" s="59">
        <f>'DRIs DATA 입력'!G8</f>
        <v>13.9</v>
      </c>
      <c r="H8" s="59">
        <f>'DRIs DATA 입력'!H8</f>
        <v>18.5</v>
      </c>
      <c r="I8" s="46"/>
      <c r="J8" s="59" t="s">
        <v>216</v>
      </c>
      <c r="K8" s="59">
        <f>'DRIs DATA 입력'!K8</f>
        <v>12.1</v>
      </c>
      <c r="L8" s="59">
        <f>'DRIs DATA 입력'!L8</f>
        <v>17.600000000000001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1168.0999999999999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38.200000000000003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427.4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334.4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1046.8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848.1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1782.4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10184.799999999999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6639.9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269.8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240.3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1565.3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4.4000000000000004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213.8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2658.3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107.2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49.5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67.5</v>
      </c>
      <c r="G8" s="66">
        <v>13.9</v>
      </c>
      <c r="H8" s="66">
        <v>18.5</v>
      </c>
      <c r="J8" s="66" t="s">
        <v>216</v>
      </c>
      <c r="K8" s="66">
        <v>12.1</v>
      </c>
      <c r="L8" s="66">
        <v>17.600000000000001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1168.0999999999999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38.200000000000003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6.7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427.4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334.4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3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2.6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27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3.2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1046.8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12.5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4.8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6.4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848.1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1782.4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10184.799999999999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6639.9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269.8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240.3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26.7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16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1565.3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4.4000000000000004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213.8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106.6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64</v>
      </c>
      <c r="E2" s="61">
        <v>2658.2615000000001</v>
      </c>
      <c r="F2" s="61">
        <v>390.23354999999998</v>
      </c>
      <c r="G2" s="61">
        <v>80.630719999999997</v>
      </c>
      <c r="H2" s="61">
        <v>43.84769</v>
      </c>
      <c r="I2" s="61">
        <v>36.783034999999998</v>
      </c>
      <c r="J2" s="61">
        <v>107.22286</v>
      </c>
      <c r="K2" s="61">
        <v>48.156483000000001</v>
      </c>
      <c r="L2" s="61">
        <v>59.066383000000002</v>
      </c>
      <c r="M2" s="61">
        <v>49.458779999999997</v>
      </c>
      <c r="N2" s="61">
        <v>5.5130796000000002</v>
      </c>
      <c r="O2" s="61">
        <v>31.364640000000001</v>
      </c>
      <c r="P2" s="61">
        <v>2191.2190000000001</v>
      </c>
      <c r="Q2" s="61">
        <v>47.606310000000001</v>
      </c>
      <c r="R2" s="61">
        <v>1168.0509999999999</v>
      </c>
      <c r="S2" s="61">
        <v>192.72228999999999</v>
      </c>
      <c r="T2" s="61">
        <v>11703.938</v>
      </c>
      <c r="U2" s="61">
        <v>6.6985450000000002</v>
      </c>
      <c r="V2" s="61">
        <v>38.195839999999997</v>
      </c>
      <c r="W2" s="61">
        <v>427.43923999999998</v>
      </c>
      <c r="X2" s="61">
        <v>334.42791999999997</v>
      </c>
      <c r="Y2" s="61">
        <v>3.0240404999999999</v>
      </c>
      <c r="Z2" s="61">
        <v>2.5591900000000001</v>
      </c>
      <c r="AA2" s="61">
        <v>26.957761999999999</v>
      </c>
      <c r="AB2" s="61">
        <v>3.2351458000000002</v>
      </c>
      <c r="AC2" s="61">
        <v>1046.8451</v>
      </c>
      <c r="AD2" s="61">
        <v>12.535050999999999</v>
      </c>
      <c r="AE2" s="61">
        <v>4.8275886000000003</v>
      </c>
      <c r="AF2" s="61">
        <v>6.3752230000000001</v>
      </c>
      <c r="AG2" s="61">
        <v>848.13369999999998</v>
      </c>
      <c r="AH2" s="61">
        <v>506.38794000000001</v>
      </c>
      <c r="AI2" s="61">
        <v>341.74579999999997</v>
      </c>
      <c r="AJ2" s="61">
        <v>1782.4304999999999</v>
      </c>
      <c r="AK2" s="61">
        <v>10184.781000000001</v>
      </c>
      <c r="AL2" s="61">
        <v>269.78573999999998</v>
      </c>
      <c r="AM2" s="61">
        <v>6639.8770000000004</v>
      </c>
      <c r="AN2" s="61">
        <v>240.31528</v>
      </c>
      <c r="AO2" s="61">
        <v>26.701214</v>
      </c>
      <c r="AP2" s="61">
        <v>19.285019999999999</v>
      </c>
      <c r="AQ2" s="61">
        <v>7.4161916000000003</v>
      </c>
      <c r="AR2" s="61">
        <v>16.01146</v>
      </c>
      <c r="AS2" s="61">
        <v>1565.3197</v>
      </c>
      <c r="AT2" s="61">
        <v>6.5075910000000001E-2</v>
      </c>
      <c r="AU2" s="61">
        <v>4.3636803999999998</v>
      </c>
      <c r="AV2" s="61">
        <v>213.77544</v>
      </c>
      <c r="AW2" s="61">
        <v>106.56819</v>
      </c>
      <c r="AX2" s="61">
        <v>0.22708782999999999</v>
      </c>
      <c r="AY2" s="61">
        <v>2.1691813</v>
      </c>
      <c r="AZ2" s="61">
        <v>566.74749999999995</v>
      </c>
      <c r="BA2" s="61">
        <v>69.127075000000005</v>
      </c>
      <c r="BB2" s="61">
        <v>19.893968999999998</v>
      </c>
      <c r="BC2" s="61">
        <v>25.055273</v>
      </c>
      <c r="BD2" s="61">
        <v>24.130915000000002</v>
      </c>
      <c r="BE2" s="61">
        <v>1.6743686</v>
      </c>
      <c r="BF2" s="61">
        <v>6.8289499999999999</v>
      </c>
      <c r="BG2" s="61">
        <v>3.4693620000000001E-3</v>
      </c>
      <c r="BH2" s="61">
        <v>2.9919807E-2</v>
      </c>
      <c r="BI2" s="61">
        <v>2.6801134000000001E-2</v>
      </c>
      <c r="BJ2" s="61">
        <v>0.13895673</v>
      </c>
      <c r="BK2" s="61">
        <v>2.6687400000000001E-4</v>
      </c>
      <c r="BL2" s="61">
        <v>0.91510975000000006</v>
      </c>
      <c r="BM2" s="61">
        <v>8.4978759999999998</v>
      </c>
      <c r="BN2" s="61">
        <v>2.6849536999999999</v>
      </c>
      <c r="BO2" s="61">
        <v>133.70357999999999</v>
      </c>
      <c r="BP2" s="61">
        <v>23.947111</v>
      </c>
      <c r="BQ2" s="61">
        <v>45.101706999999998</v>
      </c>
      <c r="BR2" s="61">
        <v>159.50489999999999</v>
      </c>
      <c r="BS2" s="61">
        <v>49.860523000000001</v>
      </c>
      <c r="BT2" s="61">
        <v>29.805275000000002</v>
      </c>
      <c r="BU2" s="61">
        <v>0.60133780000000003</v>
      </c>
      <c r="BV2" s="61">
        <v>8.2463670000000003E-2</v>
      </c>
      <c r="BW2" s="61">
        <v>2.0236909999999999</v>
      </c>
      <c r="BX2" s="61">
        <v>2.8260960000000002</v>
      </c>
      <c r="BY2" s="61">
        <v>0.22573969999999999</v>
      </c>
      <c r="BZ2" s="61">
        <v>1.4167699999999999E-3</v>
      </c>
      <c r="CA2" s="61">
        <v>1.5638932999999999</v>
      </c>
      <c r="CB2" s="61">
        <v>3.3008136E-2</v>
      </c>
      <c r="CC2" s="61">
        <v>0.36921905999999999</v>
      </c>
      <c r="CD2" s="61">
        <v>2.5441163000000002</v>
      </c>
      <c r="CE2" s="61">
        <v>0.20529251000000001</v>
      </c>
      <c r="CF2" s="61">
        <v>0.64470159999999999</v>
      </c>
      <c r="CG2" s="164">
        <v>1.2449999999999999E-6</v>
      </c>
      <c r="CH2" s="61">
        <v>7.8749139999999995E-2</v>
      </c>
      <c r="CI2" s="61">
        <v>1.2740939999999999E-2</v>
      </c>
      <c r="CJ2" s="61">
        <v>5.7810125000000001</v>
      </c>
      <c r="CK2" s="61">
        <v>4.5610594999999997E-2</v>
      </c>
      <c r="CL2" s="61">
        <v>4.995495</v>
      </c>
      <c r="CM2" s="61">
        <v>7.9726777000000002</v>
      </c>
      <c r="CN2" s="61">
        <v>2818.9148</v>
      </c>
      <c r="CO2" s="61">
        <v>4907.8374000000003</v>
      </c>
      <c r="CP2" s="61">
        <v>3743.1414</v>
      </c>
      <c r="CQ2" s="61">
        <v>1268.0139999999999</v>
      </c>
      <c r="CR2" s="61">
        <v>607.94494999999995</v>
      </c>
      <c r="CS2" s="61">
        <v>399.03525000000002</v>
      </c>
      <c r="CT2" s="61">
        <v>2807.6309000000001</v>
      </c>
      <c r="CU2" s="61">
        <v>1956.4280000000001</v>
      </c>
      <c r="CV2" s="61">
        <v>1141.8262999999999</v>
      </c>
      <c r="CW2" s="61">
        <v>2385.9863</v>
      </c>
      <c r="CX2" s="61">
        <v>664.91832999999997</v>
      </c>
      <c r="CY2" s="61">
        <v>3263.6777000000002</v>
      </c>
      <c r="CZ2" s="61">
        <v>2254.9258</v>
      </c>
      <c r="DA2" s="61">
        <v>4381.3383999999996</v>
      </c>
      <c r="DB2" s="61">
        <v>3850.5376000000001</v>
      </c>
      <c r="DC2" s="61">
        <v>6686.2449999999999</v>
      </c>
      <c r="DD2" s="61">
        <v>11902.56</v>
      </c>
      <c r="DE2" s="61">
        <v>2760.8629999999998</v>
      </c>
      <c r="DF2" s="61">
        <v>4218.5654000000004</v>
      </c>
      <c r="DG2" s="61">
        <v>2632.4297000000001</v>
      </c>
      <c r="DH2" s="61">
        <v>157.50640000000001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69.127075000000005</v>
      </c>
      <c r="B6">
        <f>BB2</f>
        <v>19.893968999999998</v>
      </c>
      <c r="C6">
        <f>BC2</f>
        <v>25.055273</v>
      </c>
      <c r="D6">
        <f>BD2</f>
        <v>24.130915000000002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20525</v>
      </c>
      <c r="C2" s="56">
        <f ca="1">YEAR(TODAY())-YEAR(B2)+IF(TODAY()&gt;=DATE(YEAR(TODAY()),MONTH(B2),DAY(B2)),0,-1)</f>
        <v>64</v>
      </c>
      <c r="E2" s="52">
        <v>162</v>
      </c>
      <c r="F2" s="53" t="s">
        <v>39</v>
      </c>
      <c r="G2" s="52">
        <v>58</v>
      </c>
      <c r="H2" s="51" t="s">
        <v>41</v>
      </c>
      <c r="I2" s="77">
        <f>ROUND(G3/E3^2,1)</f>
        <v>22.1</v>
      </c>
    </row>
    <row r="3" spans="1:9" x14ac:dyDescent="0.3">
      <c r="E3" s="51">
        <f>E2/100</f>
        <v>1.62</v>
      </c>
      <c r="F3" s="51" t="s">
        <v>40</v>
      </c>
      <c r="G3" s="51">
        <f>G2</f>
        <v>58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이미화, ID : H1900299)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01일 11:03:14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44032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64</v>
      </c>
      <c r="G12" s="142"/>
      <c r="H12" s="142"/>
      <c r="I12" s="142"/>
      <c r="K12" s="133">
        <f>'개인정보 및 신체계측 입력'!E2</f>
        <v>162</v>
      </c>
      <c r="L12" s="134"/>
      <c r="M12" s="127">
        <f>'개인정보 및 신체계측 입력'!G2</f>
        <v>58</v>
      </c>
      <c r="N12" s="128"/>
      <c r="O12" s="123" t="s">
        <v>271</v>
      </c>
      <c r="P12" s="117"/>
      <c r="Q12" s="120">
        <f>'개인정보 및 신체계측 입력'!I2</f>
        <v>22.1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이미화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67.5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13.9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18.5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17.600000000000001</v>
      </c>
      <c r="L72" s="36" t="s">
        <v>53</v>
      </c>
      <c r="M72" s="36">
        <f>ROUND('DRIs DATA'!K8,1)</f>
        <v>12.1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155.75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318.33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334.4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213.33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106.01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678.99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267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2020-12-03T02:22:49Z</dcterms:modified>
</cp:coreProperties>
</file>