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<sst xmlns="http://schemas.openxmlformats.org/spreadsheetml/2006/main" count="692" uniqueCount="283">
  <si>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</si>
  <si>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</si>
  <si>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</si>
  <si>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</si>
  <si>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</si>
  <si>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</si>
  <si>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</si>
  <si>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</si>
  <si>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</si>
  <si>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</si>
  <si>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</si>
  <si>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</si>
  <si>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</si>
  <si>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</si>
  <si>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</si>
  <si>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</si>
  <si>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</si>
  <si>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</si>
  <si>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</si>
  <si>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</si>
  <si>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</si>
  <si>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</si>
  <si>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</si>
  <si>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</si>
  <si>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</si>
  <si>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</si>
  <si>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</si>
  <si>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</si>
  <si>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</si>
  <si>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</si>
  <si>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</si>
  <si>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</si>
  <si>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</si>
  <si>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</si>
  <si>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</si>
  <si>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</si>
  <si>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</si>
  <si>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</si>
  <si>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</si>
  <si>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</si>
  <si>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</si>
  <si>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</si>
  <si>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</si>
  <si>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</si>
  <si>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</si>
  <si>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</si>
  <si>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</si>
  <si>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</si>
  <si>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</si>
  <si>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</si>
  <si>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</si>
  <si>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</si>
  <si>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</si>
  <si>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</si>
  <si>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</si>
  <si>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</si>
  <si>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</si>
  <si>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</si>
  <si>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</si>
  <si>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</si>
  <si>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</si>
  <si>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</si>
  <si>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</si>
  <si>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</si>
  <si>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</si>
  <si>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</si>
  <si>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</si>
  <si>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</si>
  <si>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</si>
  <si>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</si>
  <si>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</si>
  <si>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</si>
  <si>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</si>
  <si>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</si>
  <si>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</si>
  <si>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</si>
  <si>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</si>
  <si>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</si>
  <si>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</si>
  <si>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</si>
  <si>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</si>
  <si>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</si>
  <si>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</si>
  <si>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</si>
  <si>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</si>
  <si>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</si>
  <si>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</si>
  <si>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</si>
  <si>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</si>
  <si>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</si>
  <si>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</si>
  <si>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</si>
  <si>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</si>
  <si>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</si>
  <si>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</si>
  <si>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</si>
  <si>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</si>
  <si>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</si>
  <si>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</si>
  <si>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</si>
  <si>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</si>
  <si>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</si>
  <si>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</si>
  <si>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</si>
  <si>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</si>
  <si>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</si>
  <si>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</si>
  <si>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</si>
  <si>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</si>
  <si>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</si>
  <si>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</si>
  <si>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</si>
  <si>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</si>
  <si>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</si>
  <si>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</si>
  <si>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</si>
  <si>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</si>
  <si>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</si>
  <si>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</si>
  <si>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</si>
  <si>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</si>
  <si>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</si>
  <si>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</si>
  <si>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</si>
  <si>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</si>
  <si>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</si>
  <si>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</si>
  <si>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</si>
  <si>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</si>
  <si>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</si>
  <si>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</si>
  <si>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</si>
  <si>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</si>
  <si>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</si>
  <si>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</si>
  <si>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</si>
  <si>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</si>
  <si>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</si>
  <si>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</si>
  <si>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</si>
  <si>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</si>
  <si>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</si>
  <si>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</si>
  <si>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</si>
  <si>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</si>
  <si>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</si>
  <si>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</si>
  <si>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</si>
  <si>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</si>
  <si>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</si>
  <si>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</si>
  <si>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</si>
  <si>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</si>
  <si>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</si>
  <si>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</si>
  <si>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</si>
  <si>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</si>
  <si>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</si>
  <si>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</si>
  <si>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</si>
  <si>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</si>
  <si>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</si>
  <si>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</si>
  <si>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</si>
  <si>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</si>
  <si>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</si>
  <si>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</si>
  <si>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</si>
  <si>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</si>
  <si>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</si>
  <si>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</si>
  <si>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</si>
  <si>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</si>
  <si>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</si>
  <si>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</si>
  <si>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</si>
  <si>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</si>
  <si>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</si>
  <si>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</si>
  <si>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</si>
  <si>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</si>
  <si>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</si>
  <si>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</si>
  <si>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</si>
  <si>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</si>
  <si>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</si>
  <si>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</si>
  <si>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</si>
  <si>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</si>
  <si>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</si>
  <si>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</si>
  <si>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</si>
  <si>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</si>
  <si>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</si>
  <si>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</si>
  <si>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</si>
  <si>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</si>
  <si>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</si>
  <si>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</si>
  <si>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</si>
  <si>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</si>
  <si>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</si>
  <si>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</si>
  <si>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</si>
  <si>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</si>
  <si>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</si>
  <si>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</si>
  <si>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</si>
  <si>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</si>
  <si>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</si>
  <si>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</si>
  <si>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</si>
  <si>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</si>
  <si>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</si>
  <si>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</si>
  <si>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</si>
  <si>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</si>
  <si>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</si>
  <si>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</si>
  <si>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</si>
  <si>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</si>
  <si>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</si>
  <si>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</si>
  <si>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</si>
  <si>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</si>
  <si>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</si>
  <si>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</si>
  <si>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</si>
  <si>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</si>
  <si>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</si>
  <si>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</si>
  <si>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</si>
  <si>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</si>
  <si>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</si>
  <si>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</si>
  <si>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</si>
  <si>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</si>
  <si>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</si>
  <si>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</si>
  <si>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</si>
  <si>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</si>
  <si>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</si>
  <si>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</si>
  <si>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</si>
  <si>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</si>
  <si>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</si>
  <si>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</si>
  <si>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</si>
  <si>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</si>
  <si>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</si>
  <si>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</si>
  <si>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</si>
  <si>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</si>
  <si>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</si>
  <si>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</si>
  <si>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</si>
  <si>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</si>
  <si>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</si>
  <si>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</si>
  <si>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</si>
  <si>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</si>
  <si>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</si>
  <si>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</si>
  <si>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</si>
  <si>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</si>
  <si>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</si>
  <si>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</si>
  <si>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</si>
  <si>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</si>
  <si>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</si>
  <si>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</si>
  <si>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</si>
  <si>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</si>
  <si>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</si>
  <si>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</si>
  <si>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</si>
  <si>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</si>
  <si>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안서윤, ID : H1900302)</t>
  </si>
  <si>
    <t>출력시각</t>
  </si>
  <si>
    <t>2020년 12월 01일 10:57:36</t>
  </si>
  <si>
    <t>H1900302</t>
  </si>
  <si>
    <t>안서윤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</si>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</sst>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7320"/>
        <c:axId val="514797120"/>
      </c:barChart>
      <c:catAx>
        <c:axId val="51478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97120"/>
        <c:crosses val="autoZero"/>
        <c:auto val="1"/>
        <c:lblAlgn val="ctr"/>
        <c:lblOffset val="100"/>
        <c:noMultiLvlLbl val="0"/>
      </c:catAx>
      <c:valAx>
        <c:axId val="51479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4.5999999999999996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0256"/>
        <c:axId val="514805352"/>
      </c:barChart>
      <c:catAx>
        <c:axId val="5148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5352"/>
        <c:crosses val="autoZero"/>
        <c:auto val="1"/>
        <c:lblAlgn val="ctr"/>
        <c:lblOffset val="100"/>
        <c:noMultiLvlLbl val="0"/>
      </c:catAx>
      <c:valAx>
        <c:axId val="514805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4176"/>
        <c:axId val="514804568"/>
      </c:barChart>
      <c:catAx>
        <c:axId val="51480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4568"/>
        <c:crosses val="autoZero"/>
        <c:auto val="1"/>
        <c:lblAlgn val="ctr"/>
        <c:lblOffset val="100"/>
        <c:noMultiLvlLbl val="0"/>
      </c:catAx>
      <c:valAx>
        <c:axId val="514804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1570.5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1040"/>
        <c:axId val="514803392"/>
      </c:barChart>
      <c:catAx>
        <c:axId val="51480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3392"/>
        <c:crosses val="autoZero"/>
        <c:auto val="1"/>
        <c:lblAlgn val="ctr"/>
        <c:lblOffset val="100"/>
        <c:noMultiLvlLbl val="0"/>
      </c:catAx>
      <c:valAx>
        <c:axId val="51480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3903.4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3000"/>
        <c:axId val="514801432"/>
      </c:barChart>
      <c:catAx>
        <c:axId val="51480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1432"/>
        <c:crosses val="autoZero"/>
        <c:auto val="1"/>
        <c:lblAlgn val="ctr"/>
        <c:lblOffset val="100"/>
        <c:noMultiLvlLbl val="0"/>
      </c:catAx>
      <c:valAx>
        <c:axId val="5148014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386.9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6136"/>
        <c:axId val="514806528"/>
      </c:barChart>
      <c:catAx>
        <c:axId val="514806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6528"/>
        <c:crosses val="autoZero"/>
        <c:auto val="1"/>
        <c:lblAlgn val="ctr"/>
        <c:lblOffset val="100"/>
        <c:noMultiLvlLbl val="0"/>
      </c:catAx>
      <c:valAx>
        <c:axId val="51480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1824"/>
        <c:axId val="514808880"/>
      </c:barChart>
      <c:catAx>
        <c:axId val="51480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8880"/>
        <c:crosses val="autoZero"/>
        <c:auto val="1"/>
        <c:lblAlgn val="ctr"/>
        <c:lblOffset val="100"/>
        <c:noMultiLvlLbl val="0"/>
      </c:catAx>
      <c:valAx>
        <c:axId val="51480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6920"/>
        <c:axId val="514807312"/>
      </c:barChart>
      <c:catAx>
        <c:axId val="51480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7312"/>
        <c:crosses val="autoZero"/>
        <c:auto val="1"/>
        <c:lblAlgn val="ctr"/>
        <c:lblOffset val="100"/>
        <c:noMultiLvlLbl val="0"/>
      </c:catAx>
      <c:valAx>
        <c:axId val="514807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98296"/>
        <c:axId val="514807704"/>
      </c:barChart>
      <c:catAx>
        <c:axId val="51479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7704"/>
        <c:crosses val="autoZero"/>
        <c:auto val="1"/>
        <c:lblAlgn val="ctr"/>
        <c:lblOffset val="100"/>
        <c:noMultiLvlLbl val="0"/>
      </c:catAx>
      <c:valAx>
        <c:axId val="5148077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9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2608"/>
        <c:axId val="514800648"/>
      </c:barChart>
      <c:catAx>
        <c:axId val="51480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0648"/>
        <c:crosses val="autoZero"/>
        <c:auto val="1"/>
        <c:lblAlgn val="ctr"/>
        <c:lblOffset val="100"/>
        <c:noMultiLvlLbl val="0"/>
      </c:catAx>
      <c:valAx>
        <c:axId val="514800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9664"/>
        <c:axId val="514810056"/>
      </c:barChart>
      <c:catAx>
        <c:axId val="51480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10056"/>
        <c:crosses val="autoZero"/>
        <c:auto val="1"/>
        <c:lblAlgn val="ctr"/>
        <c:lblOffset val="100"/>
        <c:noMultiLvlLbl val="0"/>
      </c:catAx>
      <c:valAx>
        <c:axId val="514810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9672"/>
        <c:axId val="514791632"/>
      </c:barChart>
      <c:catAx>
        <c:axId val="51478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91632"/>
        <c:crosses val="autoZero"/>
        <c:auto val="1"/>
        <c:lblAlgn val="ctr"/>
        <c:lblOffset val="100"/>
        <c:noMultiLvlLbl val="0"/>
      </c:catAx>
      <c:valAx>
        <c:axId val="514791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99472"/>
        <c:axId val="514810448"/>
      </c:barChart>
      <c:catAx>
        <c:axId val="51479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10448"/>
        <c:crosses val="autoZero"/>
        <c:auto val="1"/>
        <c:lblAlgn val="ctr"/>
        <c:lblOffset val="100"/>
        <c:noMultiLvlLbl val="0"/>
      </c:catAx>
      <c:valAx>
        <c:axId val="51481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9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12408"/>
        <c:axId val="514813192"/>
      </c:barChart>
      <c:catAx>
        <c:axId val="51481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13192"/>
        <c:crosses val="autoZero"/>
        <c:auto val="1"/>
        <c:lblAlgn val="ctr"/>
        <c:lblOffset val="100"/>
        <c:noMultiLvlLbl val="0"/>
      </c:catAx>
      <c:valAx>
        <c:axId val="51481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1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</c:v>
                </c:pt>
                <c:pt idx="1">
                  <c:v>16.7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815936"/>
        <c:axId val="514816720"/>
      </c:barChart>
      <c:catAx>
        <c:axId val="51481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16720"/>
        <c:crosses val="autoZero"/>
        <c:auto val="1"/>
        <c:lblAlgn val="ctr"/>
        <c:lblOffset val="100"/>
        <c:noMultiLvlLbl val="0"/>
      </c:catAx>
      <c:valAx>
        <c:axId val="51481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1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18.63336</c:v>
                </c:pt>
                <c:pt idx="1">
                  <c:v>18.388380000000002</c:v>
                </c:pt>
                <c:pt idx="2">
                  <c:v>19.887926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15152"/>
        <c:axId val="514810840"/>
      </c:barChart>
      <c:catAx>
        <c:axId val="51481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10840"/>
        <c:crosses val="autoZero"/>
        <c:auto val="1"/>
        <c:lblAlgn val="ctr"/>
        <c:lblOffset val="100"/>
        <c:noMultiLvlLbl val="0"/>
      </c:catAx>
      <c:valAx>
        <c:axId val="514810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1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12800"/>
        <c:axId val="514814368"/>
      </c:barChart>
      <c:catAx>
        <c:axId val="51481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14368"/>
        <c:crosses val="autoZero"/>
        <c:auto val="1"/>
        <c:lblAlgn val="ctr"/>
        <c:lblOffset val="100"/>
        <c:noMultiLvlLbl val="0"/>
      </c:catAx>
      <c:valAx>
        <c:axId val="51481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1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68.3</c:v>
                </c:pt>
                <c:pt idx="1">
                  <c:v>13.2</c:v>
                </c:pt>
                <c:pt idx="2">
                  <c:v>18.399999999999999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811624"/>
        <c:axId val="514815544"/>
      </c:barChart>
      <c:catAx>
        <c:axId val="51481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15544"/>
        <c:crosses val="autoZero"/>
        <c:auto val="1"/>
        <c:lblAlgn val="ctr"/>
        <c:lblOffset val="100"/>
        <c:noMultiLvlLbl val="0"/>
      </c:catAx>
      <c:valAx>
        <c:axId val="51481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1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2287.6999999999998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11232"/>
        <c:axId val="514812016"/>
      </c:barChart>
      <c:catAx>
        <c:axId val="51481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12016"/>
        <c:crosses val="autoZero"/>
        <c:auto val="1"/>
        <c:lblAlgn val="ctr"/>
        <c:lblOffset val="100"/>
        <c:noMultiLvlLbl val="0"/>
      </c:catAx>
      <c:valAx>
        <c:axId val="514812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1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44344"/>
        <c:axId val="501944736"/>
      </c:barChart>
      <c:catAx>
        <c:axId val="50194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44736"/>
        <c:crosses val="autoZero"/>
        <c:auto val="1"/>
        <c:lblAlgn val="ctr"/>
        <c:lblOffset val="100"/>
        <c:noMultiLvlLbl val="0"/>
      </c:catAx>
      <c:valAx>
        <c:axId val="501944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4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938.4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41992"/>
        <c:axId val="501943560"/>
      </c:barChart>
      <c:catAx>
        <c:axId val="50194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43560"/>
        <c:crosses val="autoZero"/>
        <c:auto val="1"/>
        <c:lblAlgn val="ctr"/>
        <c:lblOffset val="100"/>
        <c:noMultiLvlLbl val="0"/>
      </c:catAx>
      <c:valAx>
        <c:axId val="50194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4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91240"/>
        <c:axId val="514792024"/>
      </c:barChart>
      <c:catAx>
        <c:axId val="51479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92024"/>
        <c:crosses val="autoZero"/>
        <c:auto val="1"/>
        <c:lblAlgn val="ctr"/>
        <c:lblOffset val="100"/>
        <c:noMultiLvlLbl val="0"/>
      </c:catAx>
      <c:valAx>
        <c:axId val="514792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9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6452.1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43168"/>
        <c:axId val="501938464"/>
      </c:barChart>
      <c:catAx>
        <c:axId val="50194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38464"/>
        <c:crosses val="autoZero"/>
        <c:auto val="1"/>
        <c:lblAlgn val="ctr"/>
        <c:lblOffset val="100"/>
        <c:noMultiLvlLbl val="0"/>
      </c:catAx>
      <c:valAx>
        <c:axId val="50193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4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30232"/>
        <c:axId val="501939248"/>
      </c:barChart>
      <c:catAx>
        <c:axId val="50193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39248"/>
        <c:crosses val="autoZero"/>
        <c:auto val="1"/>
        <c:lblAlgn val="ctr"/>
        <c:lblOffset val="100"/>
        <c:noMultiLvlLbl val="0"/>
      </c:catAx>
      <c:valAx>
        <c:axId val="50193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3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29448"/>
        <c:axId val="501936112"/>
      </c:barChart>
      <c:catAx>
        <c:axId val="50192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36112"/>
        <c:crosses val="autoZero"/>
        <c:auto val="1"/>
        <c:lblAlgn val="ctr"/>
        <c:lblOffset val="100"/>
        <c:noMultiLvlLbl val="0"/>
      </c:catAx>
      <c:valAx>
        <c:axId val="50193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2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95552"/>
        <c:axId val="514788888"/>
      </c:barChart>
      <c:catAx>
        <c:axId val="51479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8888"/>
        <c:crosses val="autoZero"/>
        <c:auto val="1"/>
        <c:lblAlgn val="ctr"/>
        <c:lblOffset val="100"/>
        <c:noMultiLvlLbl val="0"/>
      </c:catAx>
      <c:valAx>
        <c:axId val="514788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9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5752"/>
        <c:axId val="514792808"/>
      </c:barChart>
      <c:catAx>
        <c:axId val="51478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92808"/>
        <c:crosses val="autoZero"/>
        <c:auto val="1"/>
        <c:lblAlgn val="ctr"/>
        <c:lblOffset val="100"/>
        <c:noMultiLvlLbl val="0"/>
      </c:catAx>
      <c:valAx>
        <c:axId val="514792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90456"/>
        <c:axId val="514792416"/>
      </c:barChart>
      <c:catAx>
        <c:axId val="51479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92416"/>
        <c:crosses val="autoZero"/>
        <c:auto val="1"/>
        <c:lblAlgn val="ctr"/>
        <c:lblOffset val="100"/>
        <c:noMultiLvlLbl val="0"/>
      </c:catAx>
      <c:valAx>
        <c:axId val="51479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9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96336"/>
        <c:axId val="514793984"/>
      </c:barChart>
      <c:catAx>
        <c:axId val="51479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93984"/>
        <c:crosses val="autoZero"/>
        <c:auto val="1"/>
        <c:lblAlgn val="ctr"/>
        <c:lblOffset val="100"/>
        <c:noMultiLvlLbl val="0"/>
      </c:catAx>
      <c:valAx>
        <c:axId val="51479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9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94376"/>
        <c:axId val="514796728"/>
      </c:barChart>
      <c:catAx>
        <c:axId val="51479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96728"/>
        <c:crosses val="autoZero"/>
        <c:auto val="1"/>
        <c:lblAlgn val="ctr"/>
        <c:lblOffset val="100"/>
        <c:noMultiLvlLbl val="0"/>
      </c:catAx>
      <c:valAx>
        <c:axId val="51479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9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6928"/>
        <c:axId val="514785360"/>
      </c:barChart>
      <c:catAx>
        <c:axId val="51478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5360"/>
        <c:crosses val="autoZero"/>
        <c:auto val="1"/>
        <c:lblAlgn val="ctr"/>
        <c:lblOffset val="100"/>
        <c:noMultiLvlLbl val="0"/>
      </c:catAx>
      <c:valAx>
        <c:axId val="51478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안서윤, ID : H1900302)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01일 10:57:36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2287.6999999999998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90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68.3</v>
      </c>
      <c r="G8" s="59">
        <f>'DRIs DATA 입력'!G8</f>
        <v>13.2</v>
      </c>
      <c r="H8" s="59">
        <f>'DRIs DATA 입력'!H8</f>
        <v>18.399999999999999</v>
      </c>
      <c r="I8" s="46"/>
      <c r="J8" s="59" t="s">
        <v>216</v>
      </c>
      <c r="K8" s="59">
        <f>'DRIs DATA 입력'!K8</f>
        <v>6.3</v>
      </c>
      <c r="L8" s="59">
        <f>'DRIs DATA 입력'!L8</f>
        <v>16.7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683.2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341.2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19.100000000000001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610.4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4.5999999999999996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938.4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1570.5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6452.1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3903.4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386.9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146.9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1162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252.8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11" sqref="E1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2140</v>
      </c>
      <c r="C6" s="66">
        <v>2287.6999999999998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75</v>
      </c>
      <c r="Q6" s="66">
        <v>0</v>
      </c>
      <c r="R6" s="66">
        <v>0</v>
      </c>
      <c r="S6" s="66">
        <v>90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30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68.3</v>
      </c>
      <c r="G8" s="66">
        <v>13.2</v>
      </c>
      <c r="H8" s="66">
        <v>18.399999999999999</v>
      </c>
      <c r="J8" s="66" t="s">
        <v>216</v>
      </c>
      <c r="K8" s="66">
        <v>6.3</v>
      </c>
      <c r="L8" s="66">
        <v>16.7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780</v>
      </c>
      <c r="C16" s="66">
        <v>1090</v>
      </c>
      <c r="D16" s="66">
        <v>0</v>
      </c>
      <c r="E16" s="66">
        <v>3000</v>
      </c>
      <c r="F16" s="66">
        <v>683.2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27.5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6.8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341.2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134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2.1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2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19.100000000000001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2.7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610.4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15.2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4.5999999999999996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4.2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938.4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1570.5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6452.1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3903.4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386.9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146.9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20.2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13.6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1162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3.2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252.8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103.4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53</v>
      </c>
      <c r="E2" s="61">
        <v>2287.6860000000001</v>
      </c>
      <c r="F2" s="61">
        <v>333.60340000000002</v>
      </c>
      <c r="G2" s="61">
        <v>64.574389999999994</v>
      </c>
      <c r="H2" s="61">
        <v>35.883395999999998</v>
      </c>
      <c r="I2" s="61">
        <v>28.690989999999999</v>
      </c>
      <c r="J2" s="61">
        <v>90.035290000000003</v>
      </c>
      <c r="K2" s="61">
        <v>42.911673999999998</v>
      </c>
      <c r="L2" s="61">
        <v>47.123615000000001</v>
      </c>
      <c r="M2" s="61">
        <v>29.961552000000001</v>
      </c>
      <c r="N2" s="61">
        <v>2.6167761999999999</v>
      </c>
      <c r="O2" s="61">
        <v>14.238129000000001</v>
      </c>
      <c r="P2" s="61">
        <v>1478.6819</v>
      </c>
      <c r="Q2" s="61">
        <v>29.390127</v>
      </c>
      <c r="R2" s="61">
        <v>683.21259999999995</v>
      </c>
      <c r="S2" s="61">
        <v>183.76186999999999</v>
      </c>
      <c r="T2" s="61">
        <v>5993.4087</v>
      </c>
      <c r="U2" s="61">
        <v>6.7518589999999996</v>
      </c>
      <c r="V2" s="61">
        <v>27.491543</v>
      </c>
      <c r="W2" s="61">
        <v>341.16604999999998</v>
      </c>
      <c r="X2" s="61">
        <v>134.03255999999999</v>
      </c>
      <c r="Y2" s="61">
        <v>2.1047030000000002</v>
      </c>
      <c r="Z2" s="61">
        <v>2.0130591</v>
      </c>
      <c r="AA2" s="61">
        <v>19.115901999999998</v>
      </c>
      <c r="AB2" s="61">
        <v>2.6595825999999998</v>
      </c>
      <c r="AC2" s="61">
        <v>610.38463999999999</v>
      </c>
      <c r="AD2" s="61">
        <v>15.204743000000001</v>
      </c>
      <c r="AE2" s="61">
        <v>4.5797629999999998</v>
      </c>
      <c r="AF2" s="61">
        <v>4.219093</v>
      </c>
      <c r="AG2" s="61">
        <v>938.36284999999998</v>
      </c>
      <c r="AH2" s="61">
        <v>463.17205999999999</v>
      </c>
      <c r="AI2" s="61">
        <v>475.19080000000002</v>
      </c>
      <c r="AJ2" s="61">
        <v>1570.5066999999999</v>
      </c>
      <c r="AK2" s="61">
        <v>6452.1379999999999</v>
      </c>
      <c r="AL2" s="61">
        <v>386.87063999999998</v>
      </c>
      <c r="AM2" s="61">
        <v>3903.3982000000001</v>
      </c>
      <c r="AN2" s="61">
        <v>146.91719000000001</v>
      </c>
      <c r="AO2" s="61">
        <v>20.168531000000002</v>
      </c>
      <c r="AP2" s="61">
        <v>14.590799000000001</v>
      </c>
      <c r="AQ2" s="61">
        <v>5.5777320000000001</v>
      </c>
      <c r="AR2" s="61">
        <v>13.588303</v>
      </c>
      <c r="AS2" s="61">
        <v>1161.9915000000001</v>
      </c>
      <c r="AT2" s="61">
        <v>4.0151432000000001E-2</v>
      </c>
      <c r="AU2" s="61">
        <v>3.2483740000000001</v>
      </c>
      <c r="AV2" s="61">
        <v>252.7527</v>
      </c>
      <c r="AW2" s="61">
        <v>103.41728000000001</v>
      </c>
      <c r="AX2" s="61">
        <v>0.37411338</v>
      </c>
      <c r="AY2" s="61">
        <v>1.5903288</v>
      </c>
      <c r="AZ2" s="61">
        <v>345.40935999999999</v>
      </c>
      <c r="BA2" s="61">
        <v>56.917476999999998</v>
      </c>
      <c r="BB2" s="61">
        <v>18.63336</v>
      </c>
      <c r="BC2" s="61">
        <v>18.388380000000002</v>
      </c>
      <c r="BD2" s="61">
        <v>19.887926</v>
      </c>
      <c r="BE2" s="61">
        <v>1.2689543000000001</v>
      </c>
      <c r="BF2" s="61">
        <v>6.2167015000000001</v>
      </c>
      <c r="BG2" s="61">
        <v>2.7754895000000002E-2</v>
      </c>
      <c r="BH2" s="61">
        <v>8.5362670000000002E-2</v>
      </c>
      <c r="BI2" s="61">
        <v>6.3616149999999996E-2</v>
      </c>
      <c r="BJ2" s="61">
        <v>0.20245640000000001</v>
      </c>
      <c r="BK2" s="61">
        <v>2.1349920000000001E-3</v>
      </c>
      <c r="BL2" s="61">
        <v>0.4233307</v>
      </c>
      <c r="BM2" s="61">
        <v>3.6532958</v>
      </c>
      <c r="BN2" s="61">
        <v>0.72723806000000002</v>
      </c>
      <c r="BO2" s="61">
        <v>48.592052000000002</v>
      </c>
      <c r="BP2" s="61">
        <v>7.2114362999999999</v>
      </c>
      <c r="BQ2" s="61">
        <v>13.792529</v>
      </c>
      <c r="BR2" s="61">
        <v>52.693440000000002</v>
      </c>
      <c r="BS2" s="61">
        <v>40.764403999999999</v>
      </c>
      <c r="BT2" s="61">
        <v>7.3581409999999998</v>
      </c>
      <c r="BU2" s="61">
        <v>8.0532580000000006E-2</v>
      </c>
      <c r="BV2" s="61">
        <v>0.113634236</v>
      </c>
      <c r="BW2" s="61">
        <v>0.53670200000000001</v>
      </c>
      <c r="BX2" s="61">
        <v>1.591593</v>
      </c>
      <c r="BY2" s="61">
        <v>0.21113947</v>
      </c>
      <c r="BZ2" s="61">
        <v>1.346718E-3</v>
      </c>
      <c r="CA2" s="61">
        <v>0.9144774</v>
      </c>
      <c r="CB2" s="61">
        <v>6.3028319999999999E-2</v>
      </c>
      <c r="CC2" s="61">
        <v>0.45414690000000002</v>
      </c>
      <c r="CD2" s="61">
        <v>4.0702150000000001</v>
      </c>
      <c r="CE2" s="61">
        <v>7.8648739999999995E-2</v>
      </c>
      <c r="CF2" s="61">
        <v>0.47924575000000003</v>
      </c>
      <c r="CG2" s="164">
        <v>2.4899999999999999E-6</v>
      </c>
      <c r="CH2" s="61">
        <v>0.10194287</v>
      </c>
      <c r="CI2" s="61">
        <v>5.0657920000000004E-3</v>
      </c>
      <c r="CJ2" s="61">
        <v>8.2872679999999992</v>
      </c>
      <c r="CK2" s="61">
        <v>1.8526029999999999E-2</v>
      </c>
      <c r="CL2" s="61">
        <v>0.84017869999999995</v>
      </c>
      <c r="CM2" s="61">
        <v>3.2748002999999999</v>
      </c>
      <c r="CN2" s="61">
        <v>2986.2107000000001</v>
      </c>
      <c r="CO2" s="61">
        <v>5198.3856999999998</v>
      </c>
      <c r="CP2" s="61">
        <v>3529.1235000000001</v>
      </c>
      <c r="CQ2" s="61">
        <v>1242.9884</v>
      </c>
      <c r="CR2" s="61">
        <v>584.36659999999995</v>
      </c>
      <c r="CS2" s="61">
        <v>586.92724999999996</v>
      </c>
      <c r="CT2" s="61">
        <v>2963.4989999999998</v>
      </c>
      <c r="CU2" s="61">
        <v>2028.0533</v>
      </c>
      <c r="CV2" s="61">
        <v>1795.9141999999999</v>
      </c>
      <c r="CW2" s="61">
        <v>2293.3409999999999</v>
      </c>
      <c r="CX2" s="61">
        <v>636.62180000000001</v>
      </c>
      <c r="CY2" s="61">
        <v>3547.7966000000001</v>
      </c>
      <c r="CZ2" s="61">
        <v>1954.0208</v>
      </c>
      <c r="DA2" s="61">
        <v>4270.0146000000004</v>
      </c>
      <c r="DB2" s="61">
        <v>3780.8112999999998</v>
      </c>
      <c r="DC2" s="61">
        <v>6339.1580000000004</v>
      </c>
      <c r="DD2" s="61">
        <v>11037.646000000001</v>
      </c>
      <c r="DE2" s="61">
        <v>2282.0544</v>
      </c>
      <c r="DF2" s="61">
        <v>4666.7515000000003</v>
      </c>
      <c r="DG2" s="61">
        <v>2589.3533000000002</v>
      </c>
      <c r="DH2" s="61">
        <v>176.38368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56.917476999999998</v>
      </c>
      <c r="B6">
        <f>BB2</f>
        <v>18.63336</v>
      </c>
      <c r="C6">
        <f>BC2</f>
        <v>18.388380000000002</v>
      </c>
      <c r="D6">
        <f>BD2</f>
        <v>19.887926</v>
      </c>
    </row>
    <row r="7" spans="1:113" x14ac:dyDescent="0.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3" sqref="D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24456</v>
      </c>
      <c r="C2" s="56">
        <f ca="1">YEAR(TODAY())-YEAR(B2)+IF(TODAY()&gt;=DATE(YEAR(TODAY()),MONTH(B2),DAY(B2)),0,-1)</f>
        <v>53</v>
      </c>
      <c r="E2" s="52">
        <v>162.80000000000001</v>
      </c>
      <c r="F2" s="53" t="s">
        <v>39</v>
      </c>
      <c r="G2" s="52">
        <v>53.3</v>
      </c>
      <c r="H2" s="51" t="s">
        <v>41</v>
      </c>
      <c r="I2" s="77">
        <f>ROUND(G3/E3^2,1)</f>
        <v>20.100000000000001</v>
      </c>
    </row>
    <row r="3" spans="1:9" x14ac:dyDescent="0.3">
      <c r="E3" s="51">
        <f>E2/100</f>
        <v>1.6280000000000001</v>
      </c>
      <c r="F3" s="51" t="s">
        <v>40</v>
      </c>
      <c r="G3" s="51">
        <f>G2</f>
        <v>53.3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안서윤, ID : H1900302)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01일 10:57:36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44033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53</v>
      </c>
      <c r="G12" s="142"/>
      <c r="H12" s="142"/>
      <c r="I12" s="142"/>
      <c r="K12" s="133">
        <f>'개인정보 및 신체계측 입력'!E2</f>
        <v>162.80000000000001</v>
      </c>
      <c r="L12" s="134"/>
      <c r="M12" s="127">
        <f>'개인정보 및 신체계측 입력'!G2</f>
        <v>53.3</v>
      </c>
      <c r="N12" s="128"/>
      <c r="O12" s="123" t="s">
        <v>271</v>
      </c>
      <c r="P12" s="117"/>
      <c r="Q12" s="120">
        <f>'개인정보 및 신체계측 입력'!I2</f>
        <v>20.100000000000001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안서윤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68.3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13.2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18.399999999999999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16.7</v>
      </c>
      <c r="L72" s="36" t="s">
        <v>53</v>
      </c>
      <c r="M72" s="36">
        <f>ROUND('DRIs DATA'!K8,1)</f>
        <v>6.3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91.09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229.17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134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180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117.3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430.14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202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2020-12-03T02:45:54Z</dcterms:modified>
</cp:coreProperties>
</file>