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<sst xmlns="http://schemas.openxmlformats.org/spreadsheetml/2006/main" count="692" uniqueCount="283">
  <si>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</si>
  <si>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</si>
  <si>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</si>
  <si>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</si>
  <si>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</si>
  <si>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</si>
  <si>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</si>
  <si>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</si>
  <si>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</si>
  <si>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</si>
  <si>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</si>
  <si>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</si>
  <si>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</si>
  <si>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</si>
  <si>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</si>
  <si>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</si>
  <si>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</si>
  <si>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</si>
  <si>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</si>
  <si>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</si>
  <si>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</si>
  <si>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</si>
  <si>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</si>
  <si>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</si>
  <si>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</si>
  <si>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</si>
  <si>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</si>
  <si>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</si>
  <si>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</si>
  <si>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</si>
  <si>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</si>
  <si>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</si>
  <si>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</si>
  <si>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</si>
  <si>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</si>
  <si>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</si>
  <si>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</si>
  <si>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</si>
  <si>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</si>
  <si>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</si>
  <si>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</si>
  <si>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</si>
  <si>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</si>
  <si>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</si>
  <si>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</si>
  <si>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</si>
  <si>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</si>
  <si>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</si>
  <si>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</si>
  <si>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</si>
  <si>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</si>
  <si>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</si>
  <si>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</si>
  <si>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</si>
  <si>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</si>
  <si>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</si>
  <si>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</si>
  <si>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</si>
  <si>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</si>
  <si>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</si>
  <si>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</si>
  <si>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</si>
  <si>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</si>
  <si>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</si>
  <si>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</si>
  <si>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</si>
  <si>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</si>
  <si>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</si>
  <si>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</si>
  <si>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</si>
  <si>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</si>
  <si>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</si>
  <si>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</si>
  <si>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</si>
  <si>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</si>
  <si>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</si>
  <si>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</si>
  <si>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</si>
  <si>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</si>
  <si>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</si>
  <si>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</si>
  <si>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</si>
  <si>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</si>
  <si>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</si>
  <si>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</si>
  <si>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</si>
  <si>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</si>
  <si>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</si>
  <si>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</si>
  <si>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</si>
  <si>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</si>
  <si>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</si>
  <si>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</si>
  <si>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</si>
  <si>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</si>
  <si>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</si>
  <si>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</si>
  <si>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</si>
  <si>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</si>
  <si>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</si>
  <si>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</si>
  <si>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</si>
  <si>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</si>
  <si>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</si>
  <si>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</si>
  <si>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</si>
  <si>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</si>
  <si>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</si>
  <si>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</si>
  <si>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</si>
  <si>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</si>
  <si>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</si>
  <si>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</si>
  <si>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</si>
  <si>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</si>
  <si>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</si>
  <si>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</si>
  <si>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</si>
  <si>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</si>
  <si>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</si>
  <si>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</si>
  <si>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</si>
  <si>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</si>
  <si>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</si>
  <si>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</si>
  <si>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</si>
  <si>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</si>
  <si>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</si>
  <si>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</si>
  <si>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</si>
  <si>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</si>
  <si>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</si>
  <si>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</si>
  <si>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</si>
  <si>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</si>
  <si>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</si>
  <si>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</si>
  <si>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</si>
  <si>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</si>
  <si>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</si>
  <si>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</si>
  <si>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</si>
  <si>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</si>
  <si>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</si>
  <si>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</si>
  <si>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</si>
  <si>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</si>
  <si>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</si>
  <si>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</si>
  <si>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</si>
  <si>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</si>
  <si>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</si>
  <si>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</si>
  <si>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</si>
  <si>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</si>
  <si>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</si>
  <si>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</si>
  <si>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</si>
  <si>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</si>
  <si>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</si>
  <si>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</si>
  <si>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</si>
  <si>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</si>
  <si>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</si>
  <si>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</si>
  <si>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</si>
  <si>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</si>
  <si>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</si>
  <si>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</si>
  <si>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</si>
  <si>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</si>
  <si>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</si>
  <si>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</si>
  <si>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</si>
  <si>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</si>
  <si>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</si>
  <si>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</si>
  <si>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</si>
  <si>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</si>
  <si>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</si>
  <si>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</si>
  <si>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</si>
  <si>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</si>
  <si>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</si>
  <si>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</si>
  <si>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</si>
  <si>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</si>
  <si>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</si>
  <si>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</si>
  <si>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</si>
  <si>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</si>
  <si>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</si>
  <si>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</si>
  <si>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</si>
  <si>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</si>
  <si>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</si>
  <si>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</si>
  <si>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</si>
  <si>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</si>
  <si>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</si>
  <si>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</si>
  <si>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</si>
  <si>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</si>
  <si>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</si>
  <si>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</si>
  <si>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</si>
  <si>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</si>
  <si>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</si>
  <si>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</si>
  <si>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</si>
  <si>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</si>
  <si>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</si>
  <si>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</si>
  <si>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</si>
  <si>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</si>
  <si>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</si>
  <si>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</si>
  <si>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</si>
  <si>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</si>
  <si>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</si>
  <si>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</si>
  <si>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</si>
  <si>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</si>
  <si>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</si>
  <si>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</si>
  <si>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</si>
  <si>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</si>
  <si>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</si>
  <si>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</si>
  <si>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</si>
  <si>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</si>
  <si>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</si>
  <si>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</si>
  <si>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</si>
  <si>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</si>
  <si>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</si>
  <si>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</si>
  <si>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</si>
  <si>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</si>
  <si>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</si>
  <si>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</si>
  <si>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</si>
  <si>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</si>
  <si>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</si>
  <si>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</si>
  <si>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</si>
  <si>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</si>
  <si>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</si>
  <si>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</si>
  <si>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</si>
  <si>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</si>
  <si>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</si>
  <si>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</si>
  <si>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</si>
  <si>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</si>
  <si>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</si>
  <si>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</si>
  <si>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</si>
  <si>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</si>
  <si>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</si>
  <si>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</si>
  <si>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</si>
  <si>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</si>
  <si>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</si>
  <si>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</si>
  <si>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</si>
  <si>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</si>
  <si>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</si>
  <si>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</si>
  <si>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</si>
  <si>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</si>
  <si>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</si>
  <si>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</si>
  <si>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</si>
  <si>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</si>
  <si>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</si>
  <si>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</si>
  <si>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</si>
  <si>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김영휘, ID : H1900304)</t>
  </si>
  <si>
    <t>출력시각</t>
  </si>
  <si>
    <t>2020년 12월 01일 10:51:48</t>
  </si>
  <si>
    <t>H1900304</t>
  </si>
  <si>
    <t>김영휘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</si>
</sst>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671192"/>
        <c:axId val="467701824"/>
      </c:barChart>
      <c:catAx>
        <c:axId val="46767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01824"/>
        <c:crosses val="autoZero"/>
        <c:auto val="1"/>
        <c:lblAlgn val="ctr"/>
        <c:lblOffset val="100"/>
        <c:noMultiLvlLbl val="0"/>
      </c:catAx>
      <c:valAx>
        <c:axId val="46770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67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0120"/>
        <c:axId val="468238944"/>
      </c:barChart>
      <c:catAx>
        <c:axId val="46824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8944"/>
        <c:crosses val="autoZero"/>
        <c:auto val="1"/>
        <c:lblAlgn val="ctr"/>
        <c:lblOffset val="100"/>
        <c:noMultiLvlLbl val="0"/>
      </c:catAx>
      <c:valAx>
        <c:axId val="46823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39728"/>
        <c:axId val="468237376"/>
      </c:barChart>
      <c:catAx>
        <c:axId val="46823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7376"/>
        <c:crosses val="autoZero"/>
        <c:auto val="1"/>
        <c:lblAlgn val="ctr"/>
        <c:lblOffset val="100"/>
        <c:noMultiLvlLbl val="0"/>
      </c:catAx>
      <c:valAx>
        <c:axId val="46823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3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1300.4000000000001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33064"/>
        <c:axId val="468234240"/>
      </c:barChart>
      <c:catAx>
        <c:axId val="46823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4240"/>
        <c:crosses val="autoZero"/>
        <c:auto val="1"/>
        <c:lblAlgn val="ctr"/>
        <c:lblOffset val="100"/>
        <c:noMultiLvlLbl val="0"/>
      </c:catAx>
      <c:valAx>
        <c:axId val="46823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4123.7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39336"/>
        <c:axId val="468235024"/>
      </c:barChart>
      <c:catAx>
        <c:axId val="46823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5024"/>
        <c:crosses val="autoZero"/>
        <c:auto val="1"/>
        <c:lblAlgn val="ctr"/>
        <c:lblOffset val="100"/>
        <c:noMultiLvlLbl val="0"/>
      </c:catAx>
      <c:valAx>
        <c:axId val="468235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3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36984"/>
        <c:axId val="468235808"/>
      </c:barChart>
      <c:catAx>
        <c:axId val="46823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5808"/>
        <c:crosses val="autoZero"/>
        <c:auto val="1"/>
        <c:lblAlgn val="ctr"/>
        <c:lblOffset val="100"/>
        <c:noMultiLvlLbl val="0"/>
      </c:catAx>
      <c:valAx>
        <c:axId val="46823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3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38160"/>
        <c:axId val="468236200"/>
      </c:barChart>
      <c:catAx>
        <c:axId val="46823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6200"/>
        <c:crosses val="autoZero"/>
        <c:auto val="1"/>
        <c:lblAlgn val="ctr"/>
        <c:lblOffset val="100"/>
        <c:noMultiLvlLbl val="0"/>
      </c:catAx>
      <c:valAx>
        <c:axId val="46823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3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205408"/>
        <c:axId val="469203056"/>
      </c:barChart>
      <c:catAx>
        <c:axId val="46920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203056"/>
        <c:crosses val="autoZero"/>
        <c:auto val="1"/>
        <c:lblAlgn val="ctr"/>
        <c:lblOffset val="100"/>
        <c:noMultiLvlLbl val="0"/>
      </c:catAx>
      <c:valAx>
        <c:axId val="46920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202664"/>
        <c:axId val="469205016"/>
      </c:barChart>
      <c:catAx>
        <c:axId val="46920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205016"/>
        <c:crosses val="autoZero"/>
        <c:auto val="1"/>
        <c:lblAlgn val="ctr"/>
        <c:lblOffset val="100"/>
        <c:noMultiLvlLbl val="0"/>
      </c:catAx>
      <c:valAx>
        <c:axId val="469205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206192"/>
        <c:axId val="469203448"/>
      </c:barChart>
      <c:catAx>
        <c:axId val="4692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203448"/>
        <c:crosses val="autoZero"/>
        <c:auto val="1"/>
        <c:lblAlgn val="ctr"/>
        <c:lblOffset val="100"/>
        <c:noMultiLvlLbl val="0"/>
      </c:catAx>
      <c:valAx>
        <c:axId val="46920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203840"/>
        <c:axId val="469204232"/>
      </c:barChart>
      <c:catAx>
        <c:axId val="46920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204232"/>
        <c:crosses val="autoZero"/>
        <c:auto val="1"/>
        <c:lblAlgn val="ctr"/>
        <c:lblOffset val="100"/>
        <c:noMultiLvlLbl val="0"/>
      </c:catAx>
      <c:valAx>
        <c:axId val="46920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26504"/>
        <c:axId val="468344736"/>
      </c:barChart>
      <c:catAx>
        <c:axId val="18362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44736"/>
        <c:crosses val="autoZero"/>
        <c:auto val="1"/>
        <c:lblAlgn val="ctr"/>
        <c:lblOffset val="100"/>
        <c:noMultiLvlLbl val="0"/>
      </c:catAx>
      <c:valAx>
        <c:axId val="46834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2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207368"/>
        <c:axId val="469207760"/>
      </c:barChart>
      <c:catAx>
        <c:axId val="46920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207760"/>
        <c:crosses val="autoZero"/>
        <c:auto val="1"/>
        <c:lblAlgn val="ctr"/>
        <c:lblOffset val="100"/>
        <c:noMultiLvlLbl val="0"/>
      </c:catAx>
      <c:valAx>
        <c:axId val="4692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200704"/>
        <c:axId val="469201488"/>
      </c:barChart>
      <c:catAx>
        <c:axId val="4692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201488"/>
        <c:crosses val="autoZero"/>
        <c:auto val="1"/>
        <c:lblAlgn val="ctr"/>
        <c:lblOffset val="100"/>
        <c:noMultiLvlLbl val="0"/>
      </c:catAx>
      <c:valAx>
        <c:axId val="46920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</c:v>
                </c:pt>
                <c:pt idx="1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9204624"/>
        <c:axId val="467777648"/>
      </c:barChart>
      <c:catAx>
        <c:axId val="46920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77648"/>
        <c:crosses val="autoZero"/>
        <c:auto val="1"/>
        <c:lblAlgn val="ctr"/>
        <c:lblOffset val="100"/>
        <c:noMultiLvlLbl val="0"/>
      </c:catAx>
      <c:valAx>
        <c:axId val="46777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20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13.384143</c:v>
                </c:pt>
                <c:pt idx="1">
                  <c:v>14.334683999999999</c:v>
                </c:pt>
                <c:pt idx="2">
                  <c:v>12.902563000000001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76472"/>
        <c:axId val="467782352"/>
      </c:barChart>
      <c:catAx>
        <c:axId val="46777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82352"/>
        <c:crosses val="autoZero"/>
        <c:auto val="1"/>
        <c:lblAlgn val="ctr"/>
        <c:lblOffset val="100"/>
        <c:noMultiLvlLbl val="0"/>
      </c:catAx>
      <c:valAx>
        <c:axId val="46778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7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77256"/>
        <c:axId val="467775688"/>
      </c:barChart>
      <c:catAx>
        <c:axId val="46777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75688"/>
        <c:crosses val="autoZero"/>
        <c:auto val="1"/>
        <c:lblAlgn val="ctr"/>
        <c:lblOffset val="100"/>
        <c:noMultiLvlLbl val="0"/>
      </c:catAx>
      <c:valAx>
        <c:axId val="46777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7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</c:v>
                </c:pt>
                <c:pt idx="1">
                  <c:v>10.5</c:v>
                </c:pt>
                <c:pt idx="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778040"/>
        <c:axId val="467780000"/>
      </c:barChart>
      <c:catAx>
        <c:axId val="46777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80000"/>
        <c:crosses val="autoZero"/>
        <c:auto val="1"/>
        <c:lblAlgn val="ctr"/>
        <c:lblOffset val="100"/>
        <c:noMultiLvlLbl val="0"/>
      </c:catAx>
      <c:valAx>
        <c:axId val="46778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7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80392"/>
        <c:axId val="467783136"/>
      </c:barChart>
      <c:catAx>
        <c:axId val="46778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83136"/>
        <c:crosses val="autoZero"/>
        <c:auto val="1"/>
        <c:lblAlgn val="ctr"/>
        <c:lblOffset val="100"/>
        <c:noMultiLvlLbl val="0"/>
      </c:catAx>
      <c:valAx>
        <c:axId val="46778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76080"/>
        <c:axId val="467776864"/>
      </c:barChart>
      <c:catAx>
        <c:axId val="46777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76864"/>
        <c:crosses val="autoZero"/>
        <c:auto val="1"/>
        <c:lblAlgn val="ctr"/>
        <c:lblOffset val="100"/>
        <c:noMultiLvlLbl val="0"/>
      </c:catAx>
      <c:valAx>
        <c:axId val="46777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7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79216"/>
        <c:axId val="467779608"/>
      </c:barChart>
      <c:catAx>
        <c:axId val="46777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79608"/>
        <c:crosses val="autoZero"/>
        <c:auto val="1"/>
        <c:lblAlgn val="ctr"/>
        <c:lblOffset val="100"/>
        <c:noMultiLvlLbl val="0"/>
      </c:catAx>
      <c:valAx>
        <c:axId val="46777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7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340816"/>
        <c:axId val="468341600"/>
      </c:barChart>
      <c:catAx>
        <c:axId val="46834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41600"/>
        <c:crosses val="autoZero"/>
        <c:auto val="1"/>
        <c:lblAlgn val="ctr"/>
        <c:lblOffset val="100"/>
        <c:noMultiLvlLbl val="0"/>
      </c:catAx>
      <c:valAx>
        <c:axId val="46834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34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4543.6000000000004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0872"/>
        <c:axId val="470135576"/>
      </c:barChart>
      <c:catAx>
        <c:axId val="47013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5576"/>
        <c:crosses val="autoZero"/>
        <c:auto val="1"/>
        <c:lblAlgn val="ctr"/>
        <c:lblOffset val="100"/>
        <c:noMultiLvlLbl val="0"/>
      </c:catAx>
      <c:valAx>
        <c:axId val="47013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4400"/>
        <c:axId val="470132440"/>
      </c:barChart>
      <c:catAx>
        <c:axId val="470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2440"/>
        <c:crosses val="autoZero"/>
        <c:auto val="1"/>
        <c:lblAlgn val="ctr"/>
        <c:lblOffset val="100"/>
        <c:noMultiLvlLbl val="0"/>
      </c:catAx>
      <c:valAx>
        <c:axId val="47013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0088"/>
        <c:axId val="470133616"/>
      </c:barChart>
      <c:catAx>
        <c:axId val="47013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3616"/>
        <c:crosses val="autoZero"/>
        <c:auto val="1"/>
        <c:lblAlgn val="ctr"/>
        <c:lblOffset val="100"/>
        <c:noMultiLvlLbl val="0"/>
      </c:catAx>
      <c:valAx>
        <c:axId val="4701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346304"/>
        <c:axId val="468345520"/>
      </c:barChart>
      <c:catAx>
        <c:axId val="468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45520"/>
        <c:crosses val="autoZero"/>
        <c:auto val="1"/>
        <c:lblAlgn val="ctr"/>
        <c:lblOffset val="100"/>
        <c:noMultiLvlLbl val="0"/>
      </c:catAx>
      <c:valAx>
        <c:axId val="46834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338856"/>
        <c:axId val="468339248"/>
      </c:barChart>
      <c:catAx>
        <c:axId val="46833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39248"/>
        <c:crosses val="autoZero"/>
        <c:auto val="1"/>
        <c:lblAlgn val="ctr"/>
        <c:lblOffset val="100"/>
        <c:noMultiLvlLbl val="0"/>
      </c:catAx>
      <c:valAx>
        <c:axId val="46833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33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339640"/>
        <c:axId val="468340424"/>
      </c:barChart>
      <c:catAx>
        <c:axId val="46833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40424"/>
        <c:crosses val="autoZero"/>
        <c:auto val="1"/>
        <c:lblAlgn val="ctr"/>
        <c:lblOffset val="100"/>
        <c:noMultiLvlLbl val="0"/>
      </c:catAx>
      <c:valAx>
        <c:axId val="46834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33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341208"/>
        <c:axId val="468342776"/>
      </c:barChart>
      <c:catAx>
        <c:axId val="4683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42776"/>
        <c:crosses val="autoZero"/>
        <c:auto val="1"/>
        <c:lblAlgn val="ctr"/>
        <c:lblOffset val="100"/>
        <c:noMultiLvlLbl val="0"/>
      </c:catAx>
      <c:valAx>
        <c:axId val="46834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3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343560"/>
        <c:axId val="468343952"/>
      </c:barChart>
      <c:catAx>
        <c:axId val="46834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343952"/>
        <c:crosses val="autoZero"/>
        <c:auto val="1"/>
        <c:lblAlgn val="ctr"/>
        <c:lblOffset val="100"/>
        <c:noMultiLvlLbl val="0"/>
      </c:catAx>
      <c:valAx>
        <c:axId val="46834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34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38552"/>
        <c:axId val="468237768"/>
      </c:barChart>
      <c:catAx>
        <c:axId val="46823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7768"/>
        <c:crosses val="autoZero"/>
        <c:auto val="1"/>
        <c:lblAlgn val="ctr"/>
        <c:lblOffset val="100"/>
        <c:noMultiLvlLbl val="0"/>
      </c:catAx>
      <c:valAx>
        <c:axId val="46823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3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김영휘, ID : H1900304)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10:51:48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2135.6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73.5</v>
      </c>
      <c r="G8" s="59">
        <f>'DRIs DATA 입력'!G8</f>
        <v>10.5</v>
      </c>
      <c r="H8" s="59">
        <f>'DRIs DATA 입력'!H8</f>
        <v>16</v>
      </c>
      <c r="I8" s="46"/>
      <c r="J8" s="59" t="s">
        <v>216</v>
      </c>
      <c r="K8" s="59">
        <f>'DRIs DATA 입력'!K8</f>
        <v>5</v>
      </c>
      <c r="L8" s="59">
        <f>'DRIs DATA 입력'!L8</f>
        <v>20.6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424.8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174.6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16.899999999999999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515.6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641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1300.4000000000001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4543.6000000000004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4123.7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260.7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150.19999999999999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16.399999999999999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983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235.3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2200</v>
      </c>
      <c r="C6" s="66">
        <v>2135.6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74.3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28.1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73.5</v>
      </c>
      <c r="G8" s="66">
        <v>10.5</v>
      </c>
      <c r="H8" s="66">
        <v>16</v>
      </c>
      <c r="J8" s="66" t="s">
        <v>216</v>
      </c>
      <c r="K8" s="66">
        <v>5</v>
      </c>
      <c r="L8" s="66">
        <v>20.6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424.8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18.7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5.7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174.6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1.7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16.899999999999999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515.6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12.1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5.4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641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1300.4000000000001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4543.6000000000004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4123.7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260.7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150.19999999999999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16.399999999999999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10.5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983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235.3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84.1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56</v>
      </c>
      <c r="E2" s="61">
        <v>2135.5650000000001</v>
      </c>
      <c r="F2" s="61">
        <v>341.38213999999999</v>
      </c>
      <c r="G2" s="61">
        <v>48.576979999999999</v>
      </c>
      <c r="H2" s="61">
        <v>27.368573999999999</v>
      </c>
      <c r="I2" s="61">
        <v>21.208407999999999</v>
      </c>
      <c r="J2" s="61">
        <v>74.278435000000002</v>
      </c>
      <c r="K2" s="61">
        <v>37.668289999999999</v>
      </c>
      <c r="L2" s="61">
        <v>36.610146</v>
      </c>
      <c r="M2" s="61">
        <v>28.063343</v>
      </c>
      <c r="N2" s="61">
        <v>3.57775</v>
      </c>
      <c r="O2" s="61">
        <v>15.603484999999999</v>
      </c>
      <c r="P2" s="61">
        <v>1731.9441999999999</v>
      </c>
      <c r="Q2" s="61">
        <v>23.761963000000002</v>
      </c>
      <c r="R2" s="61">
        <v>424.80542000000003</v>
      </c>
      <c r="S2" s="61">
        <v>135.33574999999999</v>
      </c>
      <c r="T2" s="61">
        <v>3473.6352999999999</v>
      </c>
      <c r="U2" s="61">
        <v>5.7206640000000002</v>
      </c>
      <c r="V2" s="61">
        <v>18.666789999999999</v>
      </c>
      <c r="W2" s="61">
        <v>174.57140000000001</v>
      </c>
      <c r="X2" s="61">
        <v>146.96262999999999</v>
      </c>
      <c r="Y2" s="61">
        <v>1.826254</v>
      </c>
      <c r="Z2" s="61">
        <v>1.653543</v>
      </c>
      <c r="AA2" s="61">
        <v>16.937975000000002</v>
      </c>
      <c r="AB2" s="61">
        <v>2.0072494000000001</v>
      </c>
      <c r="AC2" s="61">
        <v>515.55619999999999</v>
      </c>
      <c r="AD2" s="61">
        <v>12.052179000000001</v>
      </c>
      <c r="AE2" s="61">
        <v>3.9391476999999999</v>
      </c>
      <c r="AF2" s="61">
        <v>5.393688</v>
      </c>
      <c r="AG2" s="61">
        <v>641.01329999999996</v>
      </c>
      <c r="AH2" s="61">
        <v>298.13803000000001</v>
      </c>
      <c r="AI2" s="61">
        <v>342.87527</v>
      </c>
      <c r="AJ2" s="61">
        <v>1300.375</v>
      </c>
      <c r="AK2" s="61">
        <v>4543.5937999999996</v>
      </c>
      <c r="AL2" s="61">
        <v>260.74560000000002</v>
      </c>
      <c r="AM2" s="61">
        <v>4123.7046</v>
      </c>
      <c r="AN2" s="61">
        <v>150.19668999999999</v>
      </c>
      <c r="AO2" s="61">
        <v>16.395150000000001</v>
      </c>
      <c r="AP2" s="61">
        <v>11.894368999999999</v>
      </c>
      <c r="AQ2" s="61">
        <v>4.5007799999999998</v>
      </c>
      <c r="AR2" s="61">
        <v>10.528997</v>
      </c>
      <c r="AS2" s="61">
        <v>983.02279999999996</v>
      </c>
      <c r="AT2" s="61">
        <v>9.1935396000000003E-2</v>
      </c>
      <c r="AU2" s="61">
        <v>2.61639</v>
      </c>
      <c r="AV2" s="61">
        <v>235.33273</v>
      </c>
      <c r="AW2" s="61">
        <v>84.076170000000005</v>
      </c>
      <c r="AX2" s="61">
        <v>9.5387340000000001E-2</v>
      </c>
      <c r="AY2" s="61">
        <v>1.4508158</v>
      </c>
      <c r="AZ2" s="61">
        <v>331.13326999999998</v>
      </c>
      <c r="BA2" s="61">
        <v>40.656692999999997</v>
      </c>
      <c r="BB2" s="61">
        <v>13.384143</v>
      </c>
      <c r="BC2" s="61">
        <v>14.334683999999999</v>
      </c>
      <c r="BD2" s="61">
        <v>12.902563000000001</v>
      </c>
      <c r="BE2" s="61">
        <v>0.87324599999999997</v>
      </c>
      <c r="BF2" s="61">
        <v>3.4815643000000001</v>
      </c>
      <c r="BG2" s="61">
        <v>0</v>
      </c>
      <c r="BH2" s="61">
        <v>5.1096134000000001E-2</v>
      </c>
      <c r="BI2" s="61">
        <v>3.9382792999999999E-2</v>
      </c>
      <c r="BJ2" s="61">
        <v>0.13205755</v>
      </c>
      <c r="BK2" s="61">
        <v>0</v>
      </c>
      <c r="BL2" s="61">
        <v>0.29066142</v>
      </c>
      <c r="BM2" s="61">
        <v>2.6264660000000002</v>
      </c>
      <c r="BN2" s="61">
        <v>0.55368399999999995</v>
      </c>
      <c r="BO2" s="61">
        <v>48.361213999999997</v>
      </c>
      <c r="BP2" s="61">
        <v>5.8485449999999997</v>
      </c>
      <c r="BQ2" s="61">
        <v>12.793113</v>
      </c>
      <c r="BR2" s="61">
        <v>50.934086000000001</v>
      </c>
      <c r="BS2" s="61">
        <v>47.486935000000003</v>
      </c>
      <c r="BT2" s="61">
        <v>6.2243404</v>
      </c>
      <c r="BU2" s="61">
        <v>0.27097246000000003</v>
      </c>
      <c r="BV2" s="61">
        <v>4.96435E-2</v>
      </c>
      <c r="BW2" s="61">
        <v>0.43413487000000001</v>
      </c>
      <c r="BX2" s="61">
        <v>1.3304379</v>
      </c>
      <c r="BY2" s="61">
        <v>0.13849992</v>
      </c>
      <c r="BZ2" s="61">
        <v>1.017245E-3</v>
      </c>
      <c r="CA2" s="61">
        <v>1.0075559999999999</v>
      </c>
      <c r="CB2" s="61">
        <v>1.9460539999999998E-2</v>
      </c>
      <c r="CC2" s="61">
        <v>0.23399333999999999</v>
      </c>
      <c r="CD2" s="61">
        <v>2.3806999000000002</v>
      </c>
      <c r="CE2" s="61">
        <v>8.6033250000000006E-2</v>
      </c>
      <c r="CF2" s="61">
        <v>0.36896922999999998</v>
      </c>
      <c r="CG2" s="61">
        <v>0</v>
      </c>
      <c r="CH2" s="61">
        <v>3.8274130000000003E-2</v>
      </c>
      <c r="CI2" s="164">
        <v>1.1704000000000001E-6</v>
      </c>
      <c r="CJ2" s="61">
        <v>5.4289420000000002</v>
      </c>
      <c r="CK2" s="61">
        <v>1.2540321E-2</v>
      </c>
      <c r="CL2" s="61">
        <v>2.3407059000000001</v>
      </c>
      <c r="CM2" s="61">
        <v>2.3712463000000001</v>
      </c>
      <c r="CN2" s="61">
        <v>2115.0084999999999</v>
      </c>
      <c r="CO2" s="61">
        <v>3685.1547999999998</v>
      </c>
      <c r="CP2" s="61">
        <v>2387.3132000000001</v>
      </c>
      <c r="CQ2" s="61">
        <v>902.28549999999996</v>
      </c>
      <c r="CR2" s="61">
        <v>430.93813999999998</v>
      </c>
      <c r="CS2" s="61">
        <v>390.20319999999998</v>
      </c>
      <c r="CT2" s="61">
        <v>2094.9423999999999</v>
      </c>
      <c r="CU2" s="61">
        <v>1388.2446</v>
      </c>
      <c r="CV2" s="61">
        <v>1177.9567</v>
      </c>
      <c r="CW2" s="61">
        <v>1616.5083</v>
      </c>
      <c r="CX2" s="61">
        <v>477.81630000000001</v>
      </c>
      <c r="CY2" s="61">
        <v>2559.8249999999998</v>
      </c>
      <c r="CZ2" s="61">
        <v>1437.7470000000001</v>
      </c>
      <c r="DA2" s="61">
        <v>3124.0770000000002</v>
      </c>
      <c r="DB2" s="61">
        <v>2725.7559999999999</v>
      </c>
      <c r="DC2" s="61">
        <v>4482.3850000000002</v>
      </c>
      <c r="DD2" s="61">
        <v>8086.8090000000002</v>
      </c>
      <c r="DE2" s="61">
        <v>1600.0291999999999</v>
      </c>
      <c r="DF2" s="61">
        <v>3756.1320000000001</v>
      </c>
      <c r="DG2" s="61">
        <v>1857.1809000000001</v>
      </c>
      <c r="DH2" s="61">
        <v>125.003975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40.656692999999997</v>
      </c>
      <c r="B6">
        <f>BB2</f>
        <v>13.384143</v>
      </c>
      <c r="C6">
        <f>BC2</f>
        <v>14.334683999999999</v>
      </c>
      <c r="D6">
        <f>BD2</f>
        <v>12.902563000000001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23519</v>
      </c>
      <c r="C2" s="56">
        <f ca="1">YEAR(TODAY())-YEAR(B2)+IF(TODAY()&gt;=DATE(YEAR(TODAY()),MONTH(B2),DAY(B2)),0,-1)</f>
        <v>56</v>
      </c>
      <c r="E2" s="52">
        <v>175.7</v>
      </c>
      <c r="F2" s="53" t="s">
        <v>39</v>
      </c>
      <c r="G2" s="52">
        <v>93.7</v>
      </c>
      <c r="H2" s="51" t="s">
        <v>41</v>
      </c>
      <c r="I2" s="77">
        <f>ROUND(G3/E3^2,1)</f>
        <v>30.4</v>
      </c>
    </row>
    <row r="3" spans="1:9" x14ac:dyDescent="0.3">
      <c r="E3" s="51">
        <f>E2/100</f>
        <v>1.7569999999999999</v>
      </c>
      <c r="F3" s="51" t="s">
        <v>40</v>
      </c>
      <c r="G3" s="51">
        <f>G2</f>
        <v>93.7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김영휘, ID : H1900304)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10:51:48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44034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56</v>
      </c>
      <c r="G12" s="142"/>
      <c r="H12" s="142"/>
      <c r="I12" s="142"/>
      <c r="K12" s="133">
        <f>'개인정보 및 신체계측 입력'!E2</f>
        <v>175.7</v>
      </c>
      <c r="L12" s="134"/>
      <c r="M12" s="127">
        <f>'개인정보 및 신체계측 입력'!G2</f>
        <v>93.7</v>
      </c>
      <c r="N12" s="128"/>
      <c r="O12" s="123" t="s">
        <v>271</v>
      </c>
      <c r="P12" s="117"/>
      <c r="Q12" s="120">
        <f>'개인정보 및 신체계측 입력'!I2</f>
        <v>30.4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김영휘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73.5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10.5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16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20.6</v>
      </c>
      <c r="L72" s="36" t="s">
        <v>53</v>
      </c>
      <c r="M72" s="36">
        <f>ROUND('DRIs DATA'!K8,1)</f>
        <v>5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56.64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155.83000000000001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147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133.33000000000001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80.13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302.91000000000003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164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2020-12-03T04:09:37Z</dcterms:modified>
</cp:coreProperties>
</file>