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<sst xmlns="http://schemas.openxmlformats.org/spreadsheetml/2006/main" count="692" uniqueCount="283">
  <si>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</si>
  <si>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</si>
  <si>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</si>
  <si>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</si>
  <si>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</si>
  <si>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</si>
  <si>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</si>
  <si>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</si>
  <si>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</si>
  <si>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</si>
  <si>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</si>
  <si>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</si>
  <si>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</si>
  <si>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</si>
  <si>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</si>
  <si>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</si>
  <si>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</si>
  <si>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</si>
  <si>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</si>
  <si>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</si>
  <si>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</si>
  <si>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</si>
  <si>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</si>
  <si>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</si>
  <si>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</si>
  <si>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</si>
  <si>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</si>
  <si>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</si>
  <si>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</si>
  <si>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</si>
  <si>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</si>
  <si>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</si>
  <si>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</si>
  <si>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</si>
  <si>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</si>
  <si>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</si>
  <si>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</si>
  <si>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</si>
  <si>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</si>
  <si>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</si>
  <si>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</si>
  <si>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</si>
  <si>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</si>
  <si>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</si>
  <si>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</si>
  <si>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</si>
  <si>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</si>
  <si>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</si>
  <si>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</si>
  <si>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</si>
  <si>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</si>
  <si>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</si>
  <si>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</si>
  <si>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</si>
  <si>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</si>
  <si>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</si>
  <si>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</si>
  <si>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</si>
  <si>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</si>
  <si>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</si>
  <si>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</si>
  <si>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</si>
  <si>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</si>
  <si>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</si>
  <si>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</si>
  <si>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</si>
  <si>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</si>
  <si>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</si>
  <si>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</si>
  <si>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</si>
  <si>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</si>
  <si>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</si>
  <si>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</si>
  <si>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</si>
  <si>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</si>
  <si>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</si>
  <si>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</si>
  <si>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</si>
  <si>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</si>
  <si>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</si>
  <si>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</si>
  <si>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</si>
  <si>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</si>
  <si>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</si>
  <si>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</si>
  <si>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</si>
  <si>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</si>
  <si>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</si>
  <si>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</si>
  <si>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</si>
  <si>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</si>
  <si>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</si>
  <si>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</si>
  <si>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</si>
  <si>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</si>
  <si>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</si>
  <si>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</si>
  <si>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</si>
  <si>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</si>
  <si>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</si>
  <si>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</si>
  <si>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</si>
  <si>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</si>
  <si>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</si>
  <si>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</si>
  <si>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</si>
  <si>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</si>
  <si>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</si>
  <si>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</si>
  <si>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</si>
  <si>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</si>
  <si>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</si>
  <si>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</si>
  <si>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</si>
  <si>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</si>
  <si>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</si>
  <si>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</si>
  <si>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</si>
  <si>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</si>
  <si>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</si>
  <si>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</si>
  <si>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</si>
  <si>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</si>
  <si>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</si>
  <si>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</si>
  <si>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</si>
  <si>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</si>
  <si>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</si>
  <si>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</si>
  <si>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</si>
  <si>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</si>
  <si>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</si>
  <si>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</si>
  <si>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</si>
  <si>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</si>
  <si>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</si>
  <si>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</si>
  <si>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</si>
  <si>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</si>
  <si>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</si>
  <si>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</si>
  <si>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</si>
  <si>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</si>
  <si>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</si>
  <si>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</si>
  <si>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</si>
  <si>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</si>
  <si>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</si>
  <si>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</si>
  <si>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</si>
  <si>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</si>
  <si>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</si>
  <si>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</si>
  <si>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</si>
  <si>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</si>
  <si>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</si>
  <si>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</si>
  <si>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</si>
  <si>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</si>
  <si>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</si>
  <si>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</si>
  <si>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</si>
  <si>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</si>
  <si>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</si>
  <si>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</si>
  <si>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</si>
  <si>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</si>
  <si>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</si>
  <si>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</si>
  <si>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</si>
  <si>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</si>
  <si>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</si>
  <si>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</si>
  <si>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</si>
  <si>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</si>
  <si>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</si>
  <si>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</si>
  <si>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</si>
  <si>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</si>
  <si>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</si>
  <si>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</si>
  <si>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</si>
  <si>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</si>
  <si>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</si>
  <si>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</si>
  <si>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</si>
  <si>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</si>
  <si>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</si>
  <si>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</si>
  <si>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</si>
  <si>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</si>
  <si>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</si>
  <si>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</si>
  <si>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</si>
  <si>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</si>
  <si>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</si>
  <si>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</si>
  <si>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</si>
  <si>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</si>
  <si>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</si>
  <si>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</si>
  <si>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</si>
  <si>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</si>
  <si>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</si>
  <si>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</si>
  <si>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</si>
  <si>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</si>
  <si>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</si>
  <si>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</si>
  <si>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</si>
  <si>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</si>
  <si>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</si>
  <si>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</si>
  <si>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</si>
  <si>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</si>
  <si>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</si>
  <si>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</si>
  <si>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</si>
  <si>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</si>
  <si>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</si>
  <si>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</si>
  <si>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</si>
  <si>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</si>
  <si>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</si>
  <si>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</si>
  <si>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</si>
  <si>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</si>
  <si>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</si>
  <si>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</si>
  <si>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</si>
  <si>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</si>
  <si>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</si>
  <si>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</si>
  <si>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</si>
  <si>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</si>
  <si>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</si>
  <si>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</si>
  <si>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</si>
  <si>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</si>
  <si>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</si>
  <si>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</si>
  <si>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</si>
  <si>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</si>
  <si>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</si>
  <si>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</si>
  <si>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</si>
  <si>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</si>
  <si>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</si>
  <si>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</si>
  <si>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</si>
  <si>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</si>
  <si>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</si>
  <si>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</si>
  <si>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</si>
  <si>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</si>
  <si>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</si>
  <si>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</si>
  <si>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</si>
  <si>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</si>
  <si>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</si>
  <si>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</si>
  <si>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</si>
  <si>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</si>
  <si>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</si>
  <si>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</si>
  <si>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</si>
  <si>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</si>
  <si>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</si>
  <si>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</si>
  <si>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</si>
  <si>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</si>
  <si>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</si>
  <si>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</si>
  <si>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</si>
  <si>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</si>
  <si>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</si>
  <si>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</si>
  <si>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박남연, ID : H1900305)</t>
  </si>
  <si>
    <t>출력시각</t>
  </si>
  <si>
    <t>2020년 12월 01일 10:49:42</t>
  </si>
  <si>
    <t>H1900305</t>
  </si>
  <si>
    <t>박남연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</si>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</sst>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54360"/>
        <c:axId val="188692880"/>
      </c:barChart>
      <c:catAx>
        <c:axId val="4368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92880"/>
        <c:crosses val="autoZero"/>
        <c:auto val="1"/>
        <c:lblAlgn val="ctr"/>
        <c:lblOffset val="100"/>
        <c:noMultiLvlLbl val="0"/>
      </c:catAx>
      <c:valAx>
        <c:axId val="18869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5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3696"/>
        <c:axId val="436837616"/>
      </c:barChart>
      <c:catAx>
        <c:axId val="4368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7616"/>
        <c:crosses val="autoZero"/>
        <c:auto val="1"/>
        <c:lblAlgn val="ctr"/>
        <c:lblOffset val="100"/>
        <c:noMultiLvlLbl val="0"/>
      </c:catAx>
      <c:valAx>
        <c:axId val="43683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2912"/>
        <c:axId val="436838400"/>
      </c:barChart>
      <c:catAx>
        <c:axId val="4368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8400"/>
        <c:crosses val="autoZero"/>
        <c:auto val="1"/>
        <c:lblAlgn val="ctr"/>
        <c:lblOffset val="100"/>
        <c:noMultiLvlLbl val="0"/>
      </c:catAx>
      <c:valAx>
        <c:axId val="43683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1275.4000000000001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4088"/>
        <c:axId val="436835264"/>
      </c:barChart>
      <c:catAx>
        <c:axId val="43683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5264"/>
        <c:crosses val="autoZero"/>
        <c:auto val="1"/>
        <c:lblAlgn val="ctr"/>
        <c:lblOffset val="100"/>
        <c:noMultiLvlLbl val="0"/>
      </c:catAx>
      <c:valAx>
        <c:axId val="4368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4153.3999999999996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5656"/>
        <c:axId val="436195448"/>
      </c:barChart>
      <c:catAx>
        <c:axId val="43683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5448"/>
        <c:crosses val="autoZero"/>
        <c:auto val="1"/>
        <c:lblAlgn val="ctr"/>
        <c:lblOffset val="100"/>
        <c:noMultiLvlLbl val="0"/>
      </c:catAx>
      <c:valAx>
        <c:axId val="436195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7800"/>
        <c:axId val="436198584"/>
      </c:barChart>
      <c:catAx>
        <c:axId val="43619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8584"/>
        <c:crosses val="autoZero"/>
        <c:auto val="1"/>
        <c:lblAlgn val="ctr"/>
        <c:lblOffset val="100"/>
        <c:noMultiLvlLbl val="0"/>
      </c:catAx>
      <c:valAx>
        <c:axId val="43619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1912"/>
        <c:axId val="437519560"/>
      </c:barChart>
      <c:catAx>
        <c:axId val="43752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19560"/>
        <c:crosses val="autoZero"/>
        <c:auto val="1"/>
        <c:lblAlgn val="ctr"/>
        <c:lblOffset val="100"/>
        <c:noMultiLvlLbl val="0"/>
      </c:catAx>
      <c:valAx>
        <c:axId val="43751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2304"/>
        <c:axId val="437521128"/>
      </c:barChart>
      <c:catAx>
        <c:axId val="4375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1128"/>
        <c:crosses val="autoZero"/>
        <c:auto val="1"/>
        <c:lblAlgn val="ctr"/>
        <c:lblOffset val="100"/>
        <c:noMultiLvlLbl val="0"/>
      </c:catAx>
      <c:valAx>
        <c:axId val="437521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18776"/>
        <c:axId val="437525440"/>
      </c:barChart>
      <c:catAx>
        <c:axId val="43751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5440"/>
        <c:crosses val="autoZero"/>
        <c:auto val="1"/>
        <c:lblAlgn val="ctr"/>
        <c:lblOffset val="100"/>
        <c:noMultiLvlLbl val="0"/>
      </c:catAx>
      <c:valAx>
        <c:axId val="437525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1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2696"/>
        <c:axId val="437520344"/>
      </c:barChart>
      <c:catAx>
        <c:axId val="4375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0344"/>
        <c:crosses val="autoZero"/>
        <c:auto val="1"/>
        <c:lblAlgn val="ctr"/>
        <c:lblOffset val="100"/>
        <c:noMultiLvlLbl val="0"/>
      </c:catAx>
      <c:valAx>
        <c:axId val="43752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3480"/>
        <c:axId val="437521520"/>
      </c:barChart>
      <c:catAx>
        <c:axId val="43752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1520"/>
        <c:crosses val="autoZero"/>
        <c:auto val="1"/>
        <c:lblAlgn val="ctr"/>
        <c:lblOffset val="100"/>
        <c:noMultiLvlLbl val="0"/>
      </c:catAx>
      <c:valAx>
        <c:axId val="43752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1528"/>
        <c:axId val="436191920"/>
      </c:barChart>
      <c:catAx>
        <c:axId val="43619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1920"/>
        <c:crosses val="autoZero"/>
        <c:auto val="1"/>
        <c:lblAlgn val="ctr"/>
        <c:lblOffset val="100"/>
        <c:noMultiLvlLbl val="0"/>
      </c:catAx>
      <c:valAx>
        <c:axId val="43619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3872"/>
        <c:axId val="437525048"/>
      </c:barChart>
      <c:catAx>
        <c:axId val="4375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5048"/>
        <c:crosses val="autoZero"/>
        <c:auto val="1"/>
        <c:lblAlgn val="ctr"/>
        <c:lblOffset val="100"/>
        <c:noMultiLvlLbl val="0"/>
      </c:catAx>
      <c:valAx>
        <c:axId val="43752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18384"/>
        <c:axId val="437519168"/>
      </c:barChart>
      <c:catAx>
        <c:axId val="43751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19168"/>
        <c:crosses val="autoZero"/>
        <c:auto val="1"/>
        <c:lblAlgn val="ctr"/>
        <c:lblOffset val="100"/>
        <c:noMultiLvlLbl val="0"/>
      </c:catAx>
      <c:valAx>
        <c:axId val="43751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1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</c:v>
                </c:pt>
                <c:pt idx="1">
                  <c:v>17.399999999999999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6568392"/>
        <c:axId val="436569176"/>
      </c:barChart>
      <c:catAx>
        <c:axId val="43656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9176"/>
        <c:crosses val="autoZero"/>
        <c:auto val="1"/>
        <c:lblAlgn val="ctr"/>
        <c:lblOffset val="100"/>
        <c:noMultiLvlLbl val="0"/>
      </c:catAx>
      <c:valAx>
        <c:axId val="43656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13.355853</c:v>
                </c:pt>
                <c:pt idx="1">
                  <c:v>17.196680000000001</c:v>
                </c:pt>
                <c:pt idx="2">
                  <c:v>17.440221999999999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987.4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68000"/>
        <c:axId val="436569960"/>
      </c:barChart>
      <c:catAx>
        <c:axId val="4365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9960"/>
        <c:crosses val="autoZero"/>
        <c:auto val="1"/>
        <c:lblAlgn val="ctr"/>
        <c:lblOffset val="100"/>
        <c:noMultiLvlLbl val="0"/>
      </c:catAx>
      <c:valAx>
        <c:axId val="436569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62512"/>
        <c:axId val="436568784"/>
      </c:barChart>
      <c:catAx>
        <c:axId val="43656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8784"/>
        <c:crosses val="autoZero"/>
        <c:auto val="1"/>
        <c:lblAlgn val="ctr"/>
        <c:lblOffset val="100"/>
        <c:noMultiLvlLbl val="0"/>
      </c:catAx>
      <c:valAx>
        <c:axId val="43656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71.599999999999994</c:v>
                </c:pt>
                <c:pt idx="1">
                  <c:v>11.4</c:v>
                </c:pt>
                <c:pt idx="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6563296"/>
        <c:axId val="436569568"/>
      </c:barChart>
      <c:catAx>
        <c:axId val="43656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9568"/>
        <c:crosses val="autoZero"/>
        <c:auto val="1"/>
        <c:lblAlgn val="ctr"/>
        <c:lblOffset val="100"/>
        <c:noMultiLvlLbl val="0"/>
      </c:catAx>
      <c:valAx>
        <c:axId val="43656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67608"/>
        <c:axId val="436564864"/>
      </c:barChart>
      <c:catAx>
        <c:axId val="43656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4864"/>
        <c:crosses val="autoZero"/>
        <c:auto val="1"/>
        <c:lblAlgn val="ctr"/>
        <c:lblOffset val="100"/>
        <c:noMultiLvlLbl val="0"/>
      </c:catAx>
      <c:valAx>
        <c:axId val="43656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282.60000000000002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66040"/>
        <c:axId val="436566432"/>
      </c:barChart>
      <c:catAx>
        <c:axId val="43656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66432"/>
        <c:crosses val="autoZero"/>
        <c:auto val="1"/>
        <c:lblAlgn val="ctr"/>
        <c:lblOffset val="100"/>
        <c:noMultiLvlLbl val="0"/>
      </c:catAx>
      <c:valAx>
        <c:axId val="43656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6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358768"/>
        <c:axId val="438360336"/>
      </c:barChart>
      <c:catAx>
        <c:axId val="438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360336"/>
        <c:crosses val="autoZero"/>
        <c:auto val="1"/>
        <c:lblAlgn val="ctr"/>
        <c:lblOffset val="100"/>
        <c:noMultiLvlLbl val="0"/>
      </c:catAx>
      <c:valAx>
        <c:axId val="43836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35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4272"/>
        <c:axId val="436196232"/>
      </c:barChart>
      <c:catAx>
        <c:axId val="43619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6232"/>
        <c:crosses val="autoZero"/>
        <c:auto val="1"/>
        <c:lblAlgn val="ctr"/>
        <c:lblOffset val="100"/>
        <c:noMultiLvlLbl val="0"/>
      </c:catAx>
      <c:valAx>
        <c:axId val="43619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5298.5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362296"/>
        <c:axId val="438361120"/>
      </c:barChart>
      <c:catAx>
        <c:axId val="43836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361120"/>
        <c:crosses val="autoZero"/>
        <c:auto val="1"/>
        <c:lblAlgn val="ctr"/>
        <c:lblOffset val="100"/>
        <c:noMultiLvlLbl val="0"/>
      </c:catAx>
      <c:valAx>
        <c:axId val="43836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36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361512"/>
        <c:axId val="438361904"/>
      </c:barChart>
      <c:catAx>
        <c:axId val="43836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361904"/>
        <c:crosses val="autoZero"/>
        <c:auto val="1"/>
        <c:lblAlgn val="ctr"/>
        <c:lblOffset val="100"/>
        <c:noMultiLvlLbl val="0"/>
      </c:catAx>
      <c:valAx>
        <c:axId val="43836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36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359160"/>
        <c:axId val="438359552"/>
      </c:barChart>
      <c:catAx>
        <c:axId val="43835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359552"/>
        <c:crosses val="autoZero"/>
        <c:auto val="1"/>
        <c:lblAlgn val="ctr"/>
        <c:lblOffset val="100"/>
        <c:noMultiLvlLbl val="0"/>
      </c:catAx>
      <c:valAx>
        <c:axId val="43835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35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259.89999999999998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4664"/>
        <c:axId val="436198192"/>
      </c:barChart>
      <c:catAx>
        <c:axId val="43619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8192"/>
        <c:crosses val="autoZero"/>
        <c:auto val="1"/>
        <c:lblAlgn val="ctr"/>
        <c:lblOffset val="100"/>
        <c:noMultiLvlLbl val="0"/>
      </c:catAx>
      <c:valAx>
        <c:axId val="43619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5840"/>
        <c:axId val="436196624"/>
      </c:barChart>
      <c:catAx>
        <c:axId val="43619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6624"/>
        <c:crosses val="autoZero"/>
        <c:auto val="1"/>
        <c:lblAlgn val="ctr"/>
        <c:lblOffset val="100"/>
        <c:noMultiLvlLbl val="0"/>
      </c:catAx>
      <c:valAx>
        <c:axId val="436196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191136"/>
        <c:axId val="436193096"/>
      </c:barChart>
      <c:catAx>
        <c:axId val="4361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193096"/>
        <c:crosses val="autoZero"/>
        <c:auto val="1"/>
        <c:lblAlgn val="ctr"/>
        <c:lblOffset val="100"/>
        <c:noMultiLvlLbl val="0"/>
      </c:catAx>
      <c:valAx>
        <c:axId val="43619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1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4872"/>
        <c:axId val="436832520"/>
      </c:barChart>
      <c:catAx>
        <c:axId val="43683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2520"/>
        <c:crosses val="autoZero"/>
        <c:auto val="1"/>
        <c:lblAlgn val="ctr"/>
        <c:lblOffset val="100"/>
        <c:noMultiLvlLbl val="0"/>
      </c:catAx>
      <c:valAx>
        <c:axId val="43683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6440"/>
        <c:axId val="436836832"/>
      </c:barChart>
      <c:catAx>
        <c:axId val="43683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6832"/>
        <c:crosses val="autoZero"/>
        <c:auto val="1"/>
        <c:lblAlgn val="ctr"/>
        <c:lblOffset val="100"/>
        <c:noMultiLvlLbl val="0"/>
      </c:catAx>
      <c:valAx>
        <c:axId val="43683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8008"/>
        <c:axId val="436836048"/>
      </c:barChart>
      <c:catAx>
        <c:axId val="43683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6048"/>
        <c:crosses val="autoZero"/>
        <c:auto val="1"/>
        <c:lblAlgn val="ctr"/>
        <c:lblOffset val="100"/>
        <c:noMultiLvlLbl val="0"/>
      </c:catAx>
      <c:valAx>
        <c:axId val="43683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박남연, ID : H1900305)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10:49:42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1829.3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71.599999999999994</v>
      </c>
      <c r="G8" s="59">
        <f>'DRIs DATA 입력'!G8</f>
        <v>11.4</v>
      </c>
      <c r="H8" s="59">
        <f>'DRIs DATA 입력'!H8</f>
        <v>17</v>
      </c>
      <c r="I8" s="46"/>
      <c r="J8" s="59" t="s">
        <v>216</v>
      </c>
      <c r="K8" s="59">
        <f>'DRIs DATA 입력'!K8</f>
        <v>9.5</v>
      </c>
      <c r="L8" s="59">
        <f>'DRIs DATA 입력'!L8</f>
        <v>17.399999999999999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987.4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259.89999999999998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282.60000000000002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1275.4000000000001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5298.5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4153.3999999999996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163.19999999999999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1104.2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1940</v>
      </c>
      <c r="C6" s="66">
        <v>1829.3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70</v>
      </c>
      <c r="Q6" s="66">
        <v>0</v>
      </c>
      <c r="R6" s="66">
        <v>0</v>
      </c>
      <c r="S6" s="66">
        <v>69.400000000000006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33.9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71.599999999999994</v>
      </c>
      <c r="G8" s="66">
        <v>11.4</v>
      </c>
      <c r="H8" s="66">
        <v>17</v>
      </c>
      <c r="J8" s="66" t="s">
        <v>216</v>
      </c>
      <c r="K8" s="66">
        <v>9.5</v>
      </c>
      <c r="L8" s="66">
        <v>17.399999999999999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760</v>
      </c>
      <c r="C16" s="66">
        <v>1040</v>
      </c>
      <c r="D16" s="66">
        <v>0</v>
      </c>
      <c r="E16" s="66">
        <v>3000</v>
      </c>
      <c r="F16" s="66">
        <v>987.4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23.9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4.4000000000000004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259.89999999999998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282.60000000000002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1.6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19.100000000000001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2.9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693.4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8.1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3.1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9.6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2500</v>
      </c>
      <c r="F36" s="66">
        <v>588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1275.4000000000001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5298.5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4153.3999999999996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130.6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163.19999999999999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16.600000000000001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11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1104.2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3.4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114.3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67.7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71</v>
      </c>
      <c r="E2" s="61">
        <v>1829.2719</v>
      </c>
      <c r="F2" s="61">
        <v>292.02515</v>
      </c>
      <c r="G2" s="61">
        <v>46.647350000000003</v>
      </c>
      <c r="H2" s="61">
        <v>30.153326</v>
      </c>
      <c r="I2" s="61">
        <v>16.494024</v>
      </c>
      <c r="J2" s="61">
        <v>69.410740000000004</v>
      </c>
      <c r="K2" s="61">
        <v>40.83117</v>
      </c>
      <c r="L2" s="61">
        <v>28.57957</v>
      </c>
      <c r="M2" s="61">
        <v>33.945304999999998</v>
      </c>
      <c r="N2" s="61">
        <v>4.3680830000000004</v>
      </c>
      <c r="O2" s="61">
        <v>21.640302999999999</v>
      </c>
      <c r="P2" s="61">
        <v>1566.5587</v>
      </c>
      <c r="Q2" s="61">
        <v>27.521108999999999</v>
      </c>
      <c r="R2" s="61">
        <v>987.43560000000002</v>
      </c>
      <c r="S2" s="61">
        <v>127.55875399999999</v>
      </c>
      <c r="T2" s="61">
        <v>10318.508</v>
      </c>
      <c r="U2" s="61">
        <v>4.3984256000000004</v>
      </c>
      <c r="V2" s="61">
        <v>23.866720000000001</v>
      </c>
      <c r="W2" s="61">
        <v>259.86532999999997</v>
      </c>
      <c r="X2" s="61">
        <v>282.63186999999999</v>
      </c>
      <c r="Y2" s="61">
        <v>1.8826844</v>
      </c>
      <c r="Z2" s="61">
        <v>1.5579411000000001</v>
      </c>
      <c r="AA2" s="61">
        <v>19.094754999999999</v>
      </c>
      <c r="AB2" s="61">
        <v>2.8661859999999999</v>
      </c>
      <c r="AC2" s="61">
        <v>693.38329999999996</v>
      </c>
      <c r="AD2" s="61">
        <v>8.0911109999999997</v>
      </c>
      <c r="AE2" s="61">
        <v>3.103192</v>
      </c>
      <c r="AF2" s="61">
        <v>9.5985774999999993</v>
      </c>
      <c r="AG2" s="61">
        <v>588.04499999999996</v>
      </c>
      <c r="AH2" s="61">
        <v>372.80257999999998</v>
      </c>
      <c r="AI2" s="61">
        <v>215.24239</v>
      </c>
      <c r="AJ2" s="61">
        <v>1275.3746000000001</v>
      </c>
      <c r="AK2" s="61">
        <v>5298.4570000000003</v>
      </c>
      <c r="AL2" s="61">
        <v>130.63916</v>
      </c>
      <c r="AM2" s="61">
        <v>4153.4462999999996</v>
      </c>
      <c r="AN2" s="61">
        <v>163.20276999999999</v>
      </c>
      <c r="AO2" s="61">
        <v>16.624289999999998</v>
      </c>
      <c r="AP2" s="61">
        <v>12.804395</v>
      </c>
      <c r="AQ2" s="61">
        <v>3.819896</v>
      </c>
      <c r="AR2" s="61">
        <v>10.979307</v>
      </c>
      <c r="AS2" s="61">
        <v>1104.2067</v>
      </c>
      <c r="AT2" s="61">
        <v>3.7125150000000003E-2</v>
      </c>
      <c r="AU2" s="61">
        <v>3.3786887999999999</v>
      </c>
      <c r="AV2" s="61">
        <v>114.27460499999999</v>
      </c>
      <c r="AW2" s="61">
        <v>67.713980000000006</v>
      </c>
      <c r="AX2" s="61">
        <v>0.10194626</v>
      </c>
      <c r="AY2" s="61">
        <v>0.81547619999999998</v>
      </c>
      <c r="AZ2" s="61">
        <v>328.94815</v>
      </c>
      <c r="BA2" s="61">
        <v>48.061042999999998</v>
      </c>
      <c r="BB2" s="61">
        <v>13.355853</v>
      </c>
      <c r="BC2" s="61">
        <v>17.196680000000001</v>
      </c>
      <c r="BD2" s="61">
        <v>17.440221999999999</v>
      </c>
      <c r="BE2" s="61">
        <v>1.2744753</v>
      </c>
      <c r="BF2" s="61">
        <v>6.27555</v>
      </c>
      <c r="BG2" s="61">
        <v>3.4693620000000001E-3</v>
      </c>
      <c r="BH2" s="61">
        <v>1.4495544000000001E-2</v>
      </c>
      <c r="BI2" s="61">
        <v>1.8066913E-2</v>
      </c>
      <c r="BJ2" s="61">
        <v>0.12863891999999999</v>
      </c>
      <c r="BK2" s="61">
        <v>2.6687400000000001E-4</v>
      </c>
      <c r="BL2" s="61">
        <v>0.83158880000000002</v>
      </c>
      <c r="BM2" s="61">
        <v>5.1985926999999998</v>
      </c>
      <c r="BN2" s="61">
        <v>1.2736537000000001</v>
      </c>
      <c r="BO2" s="61">
        <v>77.070760000000007</v>
      </c>
      <c r="BP2" s="61">
        <v>13.784986999999999</v>
      </c>
      <c r="BQ2" s="61">
        <v>27.888712000000002</v>
      </c>
      <c r="BR2" s="61">
        <v>104.917114</v>
      </c>
      <c r="BS2" s="61">
        <v>33.966273999999999</v>
      </c>
      <c r="BT2" s="61">
        <v>15.727031</v>
      </c>
      <c r="BU2" s="61">
        <v>0.4142441</v>
      </c>
      <c r="BV2" s="61">
        <v>7.6316110000000006E-2</v>
      </c>
      <c r="BW2" s="61">
        <v>1.1699675</v>
      </c>
      <c r="BX2" s="61">
        <v>1.7052622</v>
      </c>
      <c r="BY2" s="61">
        <v>0.17908837999999999</v>
      </c>
      <c r="BZ2" s="61">
        <v>1.90154E-3</v>
      </c>
      <c r="CA2" s="61">
        <v>0.94380600000000003</v>
      </c>
      <c r="CB2" s="61">
        <v>5.3342883000000001E-2</v>
      </c>
      <c r="CC2" s="61">
        <v>0.24633388000000001</v>
      </c>
      <c r="CD2" s="61">
        <v>1.6115453</v>
      </c>
      <c r="CE2" s="61">
        <v>0.25808698000000002</v>
      </c>
      <c r="CF2" s="61">
        <v>0.43006578000000001</v>
      </c>
      <c r="CG2" s="61">
        <v>0</v>
      </c>
      <c r="CH2" s="61">
        <v>4.4490643000000003E-2</v>
      </c>
      <c r="CI2" s="61">
        <v>2.5328759999999999E-3</v>
      </c>
      <c r="CJ2" s="61">
        <v>3.4799585</v>
      </c>
      <c r="CK2" s="61">
        <v>7.2027880000000002E-2</v>
      </c>
      <c r="CL2" s="61">
        <v>3.3818413999999999</v>
      </c>
      <c r="CM2" s="61">
        <v>5.1633123999999997</v>
      </c>
      <c r="CN2" s="61">
        <v>2107.875</v>
      </c>
      <c r="CO2" s="61">
        <v>3734.6116000000002</v>
      </c>
      <c r="CP2" s="61">
        <v>2684.8647000000001</v>
      </c>
      <c r="CQ2" s="61">
        <v>911.02466000000004</v>
      </c>
      <c r="CR2" s="61">
        <v>459.01769999999999</v>
      </c>
      <c r="CS2" s="61">
        <v>282.44873000000001</v>
      </c>
      <c r="CT2" s="61">
        <v>2158.732</v>
      </c>
      <c r="CU2" s="61">
        <v>1436.9962</v>
      </c>
      <c r="CV2" s="61">
        <v>817.57227</v>
      </c>
      <c r="CW2" s="61">
        <v>1694.8916999999999</v>
      </c>
      <c r="CX2" s="61">
        <v>449.68518</v>
      </c>
      <c r="CY2" s="61">
        <v>2505.5189999999998</v>
      </c>
      <c r="CZ2" s="61">
        <v>1475.1418000000001</v>
      </c>
      <c r="DA2" s="61">
        <v>3350.6003000000001</v>
      </c>
      <c r="DB2" s="61">
        <v>2877.0308</v>
      </c>
      <c r="DC2" s="61">
        <v>5069.62</v>
      </c>
      <c r="DD2" s="61">
        <v>9541.9330000000009</v>
      </c>
      <c r="DE2" s="61">
        <v>1788.8136999999999</v>
      </c>
      <c r="DF2" s="61">
        <v>3184.1414</v>
      </c>
      <c r="DG2" s="61">
        <v>1988.2040999999999</v>
      </c>
      <c r="DH2" s="61">
        <v>107.17177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48.061042999999998</v>
      </c>
      <c r="B6">
        <f>BB2</f>
        <v>13.355853</v>
      </c>
      <c r="C6">
        <f>BC2</f>
        <v>17.196680000000001</v>
      </c>
      <c r="D6">
        <f>BD2</f>
        <v>17.440221999999999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6" sqref="C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17855</v>
      </c>
      <c r="C2" s="56">
        <f ca="1">YEAR(TODAY())-YEAR(B2)+IF(TODAY()&gt;=DATE(YEAR(TODAY()),MONTH(B2),DAY(B2)),0,-1)</f>
        <v>72</v>
      </c>
      <c r="E2" s="52">
        <v>164.6</v>
      </c>
      <c r="F2" s="53" t="s">
        <v>39</v>
      </c>
      <c r="G2" s="52">
        <v>51.4</v>
      </c>
      <c r="H2" s="51" t="s">
        <v>41</v>
      </c>
      <c r="I2" s="77">
        <f>ROUND(G3/E3^2,1)</f>
        <v>19</v>
      </c>
    </row>
    <row r="3" spans="1:9" x14ac:dyDescent="0.3">
      <c r="E3" s="51">
        <f>E2/100</f>
        <v>1.6459999999999999</v>
      </c>
      <c r="F3" s="51" t="s">
        <v>40</v>
      </c>
      <c r="G3" s="51">
        <f>G2</f>
        <v>51.4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박남연, ID : H1900305)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10:49:42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44034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72</v>
      </c>
      <c r="G12" s="142"/>
      <c r="H12" s="142"/>
      <c r="I12" s="142"/>
      <c r="K12" s="133">
        <f>'개인정보 및 신체계측 입력'!E2</f>
        <v>164.6</v>
      </c>
      <c r="L12" s="134"/>
      <c r="M12" s="127">
        <f>'개인정보 및 신체계측 입력'!G2</f>
        <v>51.4</v>
      </c>
      <c r="N12" s="128"/>
      <c r="O12" s="123" t="s">
        <v>271</v>
      </c>
      <c r="P12" s="117"/>
      <c r="Q12" s="120">
        <f>'개인정보 및 신체계측 입력'!I2</f>
        <v>19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박남연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71.599999999999994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11.4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17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17.399999999999999</v>
      </c>
      <c r="L72" s="36" t="s">
        <v>53</v>
      </c>
      <c r="M72" s="36">
        <f>ROUND('DRIs DATA'!K8,1)</f>
        <v>9.5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131.65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199.17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282.60000000000002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193.33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73.5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353.23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166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2020-12-03T04:14:38Z</dcterms:modified>
</cp:coreProperties>
</file>