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<sst xmlns="http://schemas.openxmlformats.org/spreadsheetml/2006/main" count="692" uniqueCount="283">
  <si>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</si>
  <si>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</si>
  <si>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</si>
  <si>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</si>
  <si>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</si>
  <si>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</si>
  <si>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</si>
  <si>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</si>
  <si>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</si>
  <si>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</si>
  <si>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</si>
  <si>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</si>
  <si>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</si>
  <si>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</si>
  <si>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</si>
  <si>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</si>
  <si>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</si>
  <si>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</si>
  <si>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</si>
  <si>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</si>
  <si>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</si>
  <si>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</si>
  <si>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</si>
  <si>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</si>
  <si>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</si>
  <si>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</si>
  <si>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</si>
  <si>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</si>
  <si>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</si>
  <si>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</si>
  <si>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</si>
  <si>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</si>
  <si>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</si>
  <si>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</si>
  <si>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</si>
  <si>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</si>
  <si>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</si>
  <si>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</si>
  <si>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</si>
  <si>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</si>
  <si>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</si>
  <si>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</si>
  <si>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</si>
  <si>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</si>
  <si>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</si>
  <si>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</si>
  <si>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</si>
  <si>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</si>
  <si>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</si>
  <si>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</si>
  <si>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</si>
  <si>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</si>
  <si>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</si>
  <si>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</si>
  <si>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</si>
  <si>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</si>
  <si>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</si>
  <si>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</si>
  <si>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</si>
  <si>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</si>
  <si>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</si>
  <si>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</si>
  <si>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</si>
  <si>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</si>
  <si>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</si>
  <si>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</si>
  <si>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</si>
  <si>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</si>
  <si>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</si>
  <si>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</si>
  <si>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</si>
  <si>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</si>
  <si>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</si>
  <si>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</si>
  <si>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</si>
  <si>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</si>
  <si>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</si>
  <si>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</si>
  <si>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</si>
  <si>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</si>
  <si>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</si>
  <si>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</si>
  <si>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</si>
  <si>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</si>
  <si>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</si>
  <si>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</si>
  <si>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</si>
  <si>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</si>
  <si>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</si>
  <si>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</si>
  <si>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</si>
  <si>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</si>
  <si>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</si>
  <si>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</si>
  <si>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</si>
  <si>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</si>
  <si>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</si>
  <si>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</si>
  <si>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</si>
  <si>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</si>
  <si>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</si>
  <si>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</si>
  <si>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</si>
  <si>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</si>
  <si>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</si>
  <si>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</si>
  <si>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</si>
  <si>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</si>
  <si>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</si>
  <si>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</si>
  <si>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</si>
  <si>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</si>
  <si>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</si>
  <si>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</si>
  <si>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</si>
  <si>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</si>
  <si>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</si>
  <si>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</si>
  <si>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</si>
  <si>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</si>
  <si>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</si>
  <si>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</si>
  <si>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</si>
  <si>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</si>
  <si>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</si>
  <si>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</si>
  <si>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</si>
  <si>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</si>
  <si>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</si>
  <si>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</si>
  <si>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</si>
  <si>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</si>
  <si>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</si>
  <si>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</si>
  <si>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</si>
  <si>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</si>
  <si>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</si>
  <si>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</si>
  <si>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</si>
  <si>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</si>
  <si>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</si>
  <si>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</si>
  <si>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</si>
  <si>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</si>
  <si>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</si>
  <si>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</si>
  <si>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</si>
  <si>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</si>
  <si>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</si>
  <si>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</si>
  <si>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</si>
  <si>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</si>
  <si>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</si>
  <si>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</si>
  <si>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</si>
  <si>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</si>
  <si>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</si>
  <si>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</si>
  <si>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</si>
  <si>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</si>
  <si>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</si>
  <si>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</si>
  <si>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</si>
  <si>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</si>
  <si>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</si>
  <si>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</si>
  <si>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</si>
  <si>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</si>
  <si>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</si>
  <si>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</si>
  <si>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</si>
  <si>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</si>
  <si>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</si>
  <si>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</si>
  <si>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</si>
  <si>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</si>
  <si>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</si>
  <si>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</si>
  <si>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</si>
  <si>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</si>
  <si>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</si>
  <si>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</si>
  <si>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</si>
  <si>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</si>
  <si>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</si>
  <si>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</si>
  <si>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</si>
  <si>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</si>
  <si>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</si>
  <si>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</si>
  <si>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</si>
  <si>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</si>
  <si>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</si>
  <si>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</si>
  <si>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</si>
  <si>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</si>
  <si>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</si>
  <si>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</si>
  <si>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</si>
  <si>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</si>
  <si>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</si>
  <si>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</si>
  <si>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</si>
  <si>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</si>
  <si>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</si>
  <si>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</si>
  <si>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</si>
  <si>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</si>
  <si>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</si>
  <si>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</si>
  <si>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</si>
  <si>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</si>
  <si>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</si>
  <si>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</si>
  <si>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</si>
  <si>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</si>
  <si>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</si>
  <si>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</si>
  <si>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</si>
  <si>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</si>
  <si>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</si>
  <si>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</si>
  <si>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</si>
  <si>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</si>
  <si>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</si>
  <si>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</si>
  <si>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</si>
  <si>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</si>
  <si>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</si>
  <si>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</si>
  <si>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</si>
  <si>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</si>
  <si>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</si>
  <si>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</si>
  <si>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</si>
  <si>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</si>
  <si>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</si>
  <si>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</si>
  <si>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</si>
  <si>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</si>
  <si>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</si>
  <si>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</si>
  <si>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</si>
  <si>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</si>
  <si>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</si>
  <si>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</si>
  <si>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</si>
  <si>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</si>
  <si>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</si>
  <si>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</si>
  <si>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</si>
  <si>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</si>
  <si>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</si>
  <si>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</si>
  <si>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</si>
  <si>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</si>
  <si>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</si>
  <si>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</si>
  <si>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</si>
  <si>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</si>
  <si>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</si>
  <si>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</si>
  <si>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</si>
  <si>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</si>
  <si>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</si>
  <si>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</si>
  <si>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</si>
  <si>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</si>
  <si>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</si>
  <si>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</si>
  <si>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</si>
  <si>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</si>
  <si>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</si>
  <si>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</si>
  <si>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</si>
  <si>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</si>
  <si>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H1900307</t>
  </si>
  <si>
    <t>김수복</t>
  </si>
  <si>
    <t>F</t>
  </si>
  <si>
    <t>정보</t>
  </si>
  <si>
    <t>(설문지 : FFQ 95문항 설문지, 사용자 : 김수복, ID : H1900307)</t>
  </si>
  <si>
    <t>출력시각</t>
  </si>
  <si>
    <t>2020년 12월 02일 13:19:41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</si>
</sst>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5024"/>
        <c:axId val="479268944"/>
      </c:barChart>
      <c:catAx>
        <c:axId val="4792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8944"/>
        <c:crosses val="autoZero"/>
        <c:auto val="1"/>
        <c:lblAlgn val="ctr"/>
        <c:lblOffset val="100"/>
        <c:noMultiLvlLbl val="0"/>
      </c:catAx>
      <c:valAx>
        <c:axId val="47926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1496"/>
        <c:axId val="520067456"/>
      </c:barChart>
      <c:catAx>
        <c:axId val="47926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7456"/>
        <c:crosses val="autoZero"/>
        <c:auto val="1"/>
        <c:lblAlgn val="ctr"/>
        <c:lblOffset val="100"/>
        <c:noMultiLvlLbl val="0"/>
      </c:catAx>
      <c:valAx>
        <c:axId val="52006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7848"/>
        <c:axId val="520066672"/>
      </c:barChart>
      <c:catAx>
        <c:axId val="5200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6672"/>
        <c:crosses val="autoZero"/>
        <c:auto val="1"/>
        <c:lblAlgn val="ctr"/>
        <c:lblOffset val="100"/>
        <c:noMultiLvlLbl val="0"/>
      </c:catAx>
      <c:valAx>
        <c:axId val="5200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0400"/>
        <c:axId val="520063928"/>
      </c:barChart>
      <c:catAx>
        <c:axId val="52006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3928"/>
        <c:crosses val="autoZero"/>
        <c:auto val="1"/>
        <c:lblAlgn val="ctr"/>
        <c:lblOffset val="100"/>
        <c:noMultiLvlLbl val="0"/>
      </c:catAx>
      <c:valAx>
        <c:axId val="52006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2350.1999999999998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0792"/>
        <c:axId val="520064320"/>
      </c:barChart>
      <c:catAx>
        <c:axId val="52006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4320"/>
        <c:crosses val="autoZero"/>
        <c:auto val="1"/>
        <c:lblAlgn val="ctr"/>
        <c:lblOffset val="100"/>
        <c:noMultiLvlLbl val="0"/>
      </c:catAx>
      <c:valAx>
        <c:axId val="520064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2360"/>
        <c:axId val="520065888"/>
      </c:barChart>
      <c:catAx>
        <c:axId val="52006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5888"/>
        <c:crosses val="autoZero"/>
        <c:auto val="1"/>
        <c:lblAlgn val="ctr"/>
        <c:lblOffset val="100"/>
        <c:noMultiLvlLbl val="0"/>
      </c:catAx>
      <c:valAx>
        <c:axId val="52006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3144"/>
        <c:axId val="520065104"/>
      </c:barChart>
      <c:catAx>
        <c:axId val="52006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5104"/>
        <c:crosses val="autoZero"/>
        <c:auto val="1"/>
        <c:lblAlgn val="ctr"/>
        <c:lblOffset val="100"/>
        <c:noMultiLvlLbl val="0"/>
      </c:catAx>
      <c:valAx>
        <c:axId val="52006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67064"/>
        <c:axId val="520061576"/>
      </c:barChart>
      <c:catAx>
        <c:axId val="52006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61576"/>
        <c:crosses val="autoZero"/>
        <c:auto val="1"/>
        <c:lblAlgn val="ctr"/>
        <c:lblOffset val="100"/>
        <c:noMultiLvlLbl val="0"/>
      </c:catAx>
      <c:valAx>
        <c:axId val="52006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6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3946824"/>
        <c:axId val="403948784"/>
      </c:barChart>
      <c:catAx>
        <c:axId val="40394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3948784"/>
        <c:crosses val="autoZero"/>
        <c:auto val="1"/>
        <c:lblAlgn val="ctr"/>
        <c:lblOffset val="100"/>
        <c:noMultiLvlLbl val="0"/>
      </c:catAx>
      <c:valAx>
        <c:axId val="403948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394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3946040"/>
        <c:axId val="195639312"/>
      </c:barChart>
      <c:catAx>
        <c:axId val="40394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639312"/>
        <c:crosses val="autoZero"/>
        <c:auto val="1"/>
        <c:lblAlgn val="ctr"/>
        <c:lblOffset val="100"/>
        <c:noMultiLvlLbl val="0"/>
      </c:catAx>
      <c:valAx>
        <c:axId val="19563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394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95432"/>
        <c:axId val="523896216"/>
      </c:barChart>
      <c:catAx>
        <c:axId val="5238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96216"/>
        <c:crosses val="autoZero"/>
        <c:auto val="1"/>
        <c:lblAlgn val="ctr"/>
        <c:lblOffset val="100"/>
        <c:noMultiLvlLbl val="0"/>
      </c:catAx>
      <c:valAx>
        <c:axId val="523896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58752"/>
        <c:axId val="479260320"/>
      </c:barChart>
      <c:catAx>
        <c:axId val="4792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0320"/>
        <c:crosses val="autoZero"/>
        <c:auto val="1"/>
        <c:lblAlgn val="ctr"/>
        <c:lblOffset val="100"/>
        <c:noMultiLvlLbl val="0"/>
      </c:catAx>
      <c:valAx>
        <c:axId val="47926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37008"/>
        <c:axId val="484741712"/>
      </c:barChart>
      <c:catAx>
        <c:axId val="4847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41712"/>
        <c:crosses val="autoZero"/>
        <c:auto val="1"/>
        <c:lblAlgn val="ctr"/>
        <c:lblOffset val="100"/>
        <c:noMultiLvlLbl val="0"/>
      </c:catAx>
      <c:valAx>
        <c:axId val="4847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44064"/>
        <c:axId val="484740144"/>
      </c:barChart>
      <c:catAx>
        <c:axId val="4847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40144"/>
        <c:crosses val="autoZero"/>
        <c:auto val="1"/>
        <c:lblAlgn val="ctr"/>
        <c:lblOffset val="100"/>
        <c:noMultiLvlLbl val="0"/>
      </c:catAx>
      <c:valAx>
        <c:axId val="48474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</c:v>
                </c:pt>
                <c:pt idx="1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740536"/>
        <c:axId val="484744456"/>
      </c:barChart>
      <c:catAx>
        <c:axId val="48474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44456"/>
        <c:crosses val="autoZero"/>
        <c:auto val="1"/>
        <c:lblAlgn val="ctr"/>
        <c:lblOffset val="100"/>
        <c:noMultiLvlLbl val="0"/>
      </c:catAx>
      <c:valAx>
        <c:axId val="48474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4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5.9180183</c:v>
                </c:pt>
                <c:pt idx="1">
                  <c:v>7.0386660000000001</c:v>
                </c:pt>
                <c:pt idx="2">
                  <c:v>7.7058252999999999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38184"/>
        <c:axId val="484738576"/>
      </c:barChart>
      <c:catAx>
        <c:axId val="4847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38576"/>
        <c:crosses val="autoZero"/>
        <c:auto val="1"/>
        <c:lblAlgn val="ctr"/>
        <c:lblOffset val="100"/>
        <c:noMultiLvlLbl val="0"/>
      </c:catAx>
      <c:valAx>
        <c:axId val="48473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42496"/>
        <c:axId val="484739752"/>
      </c:barChart>
      <c:catAx>
        <c:axId val="4847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39752"/>
        <c:crosses val="autoZero"/>
        <c:auto val="1"/>
        <c:lblAlgn val="ctr"/>
        <c:lblOffset val="100"/>
        <c:noMultiLvlLbl val="0"/>
      </c:catAx>
      <c:valAx>
        <c:axId val="4847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75.099999999999994</c:v>
                </c:pt>
                <c:pt idx="1">
                  <c:v>9.6999999999999993</c:v>
                </c:pt>
                <c:pt idx="2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743280"/>
        <c:axId val="484743672"/>
      </c:barChart>
      <c:catAx>
        <c:axId val="4847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43672"/>
        <c:crosses val="autoZero"/>
        <c:auto val="1"/>
        <c:lblAlgn val="ctr"/>
        <c:lblOffset val="100"/>
        <c:noMultiLvlLbl val="0"/>
      </c:catAx>
      <c:valAx>
        <c:axId val="4847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4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1425.2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795760"/>
        <c:axId val="481796544"/>
      </c:barChart>
      <c:catAx>
        <c:axId val="4817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796544"/>
        <c:crosses val="autoZero"/>
        <c:auto val="1"/>
        <c:lblAlgn val="ctr"/>
        <c:lblOffset val="100"/>
        <c:noMultiLvlLbl val="0"/>
      </c:catAx>
      <c:valAx>
        <c:axId val="48179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79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796936"/>
        <c:axId val="481797328"/>
      </c:barChart>
      <c:catAx>
        <c:axId val="48179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797328"/>
        <c:crosses val="autoZero"/>
        <c:auto val="1"/>
        <c:lblAlgn val="ctr"/>
        <c:lblOffset val="100"/>
        <c:noMultiLvlLbl val="0"/>
      </c:catAx>
      <c:valAx>
        <c:axId val="48179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79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798112"/>
        <c:axId val="481794584"/>
      </c:barChart>
      <c:catAx>
        <c:axId val="4817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794584"/>
        <c:crosses val="autoZero"/>
        <c:auto val="1"/>
        <c:lblAlgn val="ctr"/>
        <c:lblOffset val="100"/>
        <c:noMultiLvlLbl val="0"/>
      </c:catAx>
      <c:valAx>
        <c:axId val="48179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7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70512"/>
        <c:axId val="479270904"/>
      </c:barChart>
      <c:catAx>
        <c:axId val="47927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70904"/>
        <c:crosses val="autoZero"/>
        <c:auto val="1"/>
        <c:lblAlgn val="ctr"/>
        <c:lblOffset val="100"/>
        <c:noMultiLvlLbl val="0"/>
      </c:catAx>
      <c:valAx>
        <c:axId val="47927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7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3437.8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795368"/>
        <c:axId val="482708504"/>
      </c:barChart>
      <c:catAx>
        <c:axId val="4817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08504"/>
        <c:crosses val="autoZero"/>
        <c:auto val="1"/>
        <c:lblAlgn val="ctr"/>
        <c:lblOffset val="100"/>
        <c:noMultiLvlLbl val="0"/>
      </c:catAx>
      <c:valAx>
        <c:axId val="48270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7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713208"/>
        <c:axId val="482712816"/>
      </c:barChart>
      <c:catAx>
        <c:axId val="48271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12816"/>
        <c:crosses val="autoZero"/>
        <c:auto val="1"/>
        <c:lblAlgn val="ctr"/>
        <c:lblOffset val="100"/>
        <c:noMultiLvlLbl val="0"/>
      </c:catAx>
      <c:valAx>
        <c:axId val="48271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71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714776"/>
        <c:axId val="482713600"/>
      </c:barChart>
      <c:catAx>
        <c:axId val="48271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713600"/>
        <c:crosses val="autoZero"/>
        <c:auto val="1"/>
        <c:lblAlgn val="ctr"/>
        <c:lblOffset val="100"/>
        <c:noMultiLvlLbl val="0"/>
      </c:catAx>
      <c:valAx>
        <c:axId val="4827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71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7376"/>
        <c:axId val="479259536"/>
      </c:barChart>
      <c:catAx>
        <c:axId val="4792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59536"/>
        <c:crosses val="autoZero"/>
        <c:auto val="1"/>
        <c:lblAlgn val="ctr"/>
        <c:lblOffset val="100"/>
        <c:noMultiLvlLbl val="0"/>
      </c:catAx>
      <c:valAx>
        <c:axId val="4792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0712"/>
        <c:axId val="479263848"/>
      </c:barChart>
      <c:catAx>
        <c:axId val="47926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3848"/>
        <c:crosses val="autoZero"/>
        <c:auto val="1"/>
        <c:lblAlgn val="ctr"/>
        <c:lblOffset val="100"/>
        <c:noMultiLvlLbl val="0"/>
      </c:catAx>
      <c:valAx>
        <c:axId val="47926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1888"/>
        <c:axId val="479263064"/>
      </c:barChart>
      <c:catAx>
        <c:axId val="47926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3064"/>
        <c:crosses val="autoZero"/>
        <c:auto val="1"/>
        <c:lblAlgn val="ctr"/>
        <c:lblOffset val="100"/>
        <c:noMultiLvlLbl val="0"/>
      </c:catAx>
      <c:valAx>
        <c:axId val="47926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6200"/>
        <c:axId val="479266592"/>
      </c:barChart>
      <c:catAx>
        <c:axId val="47926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6592"/>
        <c:crosses val="autoZero"/>
        <c:auto val="1"/>
        <c:lblAlgn val="ctr"/>
        <c:lblOffset val="100"/>
        <c:noMultiLvlLbl val="0"/>
      </c:catAx>
      <c:valAx>
        <c:axId val="47926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8160"/>
        <c:axId val="479269728"/>
      </c:barChart>
      <c:catAx>
        <c:axId val="47926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9728"/>
        <c:crosses val="autoZero"/>
        <c:auto val="1"/>
        <c:lblAlgn val="ctr"/>
        <c:lblOffset val="100"/>
        <c:noMultiLvlLbl val="0"/>
      </c:catAx>
      <c:valAx>
        <c:axId val="47926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5808"/>
        <c:axId val="479270120"/>
      </c:barChart>
      <c:catAx>
        <c:axId val="47926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70120"/>
        <c:crosses val="autoZero"/>
        <c:auto val="1"/>
        <c:lblAlgn val="ctr"/>
        <c:lblOffset val="100"/>
        <c:noMultiLvlLbl val="0"/>
      </c:catAx>
      <c:valAx>
        <c:axId val="47927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김수복, ID : H1900307)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13:19:41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1425.2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75.099999999999994</v>
      </c>
      <c r="G8" s="59">
        <f>'DRIs DATA 입력'!G8</f>
        <v>9.6999999999999993</v>
      </c>
      <c r="H8" s="59">
        <f>'DRIs DATA 입력'!H8</f>
        <v>15.2</v>
      </c>
      <c r="I8" s="46"/>
      <c r="J8" s="59" t="s">
        <v>216</v>
      </c>
      <c r="K8" s="59">
        <f>'DRIs DATA 입력'!K8</f>
        <v>5</v>
      </c>
      <c r="L8" s="59">
        <f>'DRIs DATA 입력'!L8</f>
        <v>19.3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330.7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369.6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375.8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846.7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3437.8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2350.1999999999998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10.199999999999999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740.5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4" sqref="M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1940</v>
      </c>
      <c r="C6" s="66">
        <v>1425.2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70</v>
      </c>
      <c r="Q6" s="66">
        <v>0</v>
      </c>
      <c r="R6" s="66">
        <v>0</v>
      </c>
      <c r="S6" s="66">
        <v>48.3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19.2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75.099999999999994</v>
      </c>
      <c r="G8" s="66">
        <v>9.6999999999999993</v>
      </c>
      <c r="H8" s="66">
        <v>15.2</v>
      </c>
      <c r="J8" s="66" t="s">
        <v>216</v>
      </c>
      <c r="K8" s="66">
        <v>5</v>
      </c>
      <c r="L8" s="66">
        <v>19.3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760</v>
      </c>
      <c r="C16" s="66">
        <v>1040</v>
      </c>
      <c r="D16" s="66">
        <v>0</v>
      </c>
      <c r="E16" s="66">
        <v>3000</v>
      </c>
      <c r="F16" s="66">
        <v>330.7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12.9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163.5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81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1.3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10.5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369.6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7.1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2.5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0.8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2500</v>
      </c>
      <c r="F36" s="66">
        <v>375.8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846.7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3437.8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2350.1999999999998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86.1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104.4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10.199999999999999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7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740.5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2.5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72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59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72</v>
      </c>
      <c r="E2" s="61">
        <v>1425.2316000000001</v>
      </c>
      <c r="F2" s="61">
        <v>237.92116999999999</v>
      </c>
      <c r="G2" s="61">
        <v>30.724406999999999</v>
      </c>
      <c r="H2" s="61">
        <v>20.475892999999999</v>
      </c>
      <c r="I2" s="61">
        <v>10.248514</v>
      </c>
      <c r="J2" s="61">
        <v>48.279755000000002</v>
      </c>
      <c r="K2" s="61">
        <v>30.191859999999998</v>
      </c>
      <c r="L2" s="61">
        <v>18.087893000000001</v>
      </c>
      <c r="M2" s="61">
        <v>19.168388</v>
      </c>
      <c r="N2" s="61">
        <v>2.4073476999999999</v>
      </c>
      <c r="O2" s="61">
        <v>8.7903330000000004</v>
      </c>
      <c r="P2" s="61">
        <v>721.09519999999998</v>
      </c>
      <c r="Q2" s="61">
        <v>16.085964000000001</v>
      </c>
      <c r="R2" s="61">
        <v>330.67397999999997</v>
      </c>
      <c r="S2" s="61">
        <v>67.591859999999997</v>
      </c>
      <c r="T2" s="61">
        <v>3156.9850000000001</v>
      </c>
      <c r="U2" s="61">
        <v>2.8114034999999999</v>
      </c>
      <c r="V2" s="61">
        <v>12.887561</v>
      </c>
      <c r="W2" s="61">
        <v>163.48463000000001</v>
      </c>
      <c r="X2" s="61">
        <v>81.002989999999997</v>
      </c>
      <c r="Y2" s="61">
        <v>1.3251835000000001</v>
      </c>
      <c r="Z2" s="61">
        <v>1.0459037</v>
      </c>
      <c r="AA2" s="61">
        <v>10.467383</v>
      </c>
      <c r="AB2" s="61">
        <v>1.2492030999999999</v>
      </c>
      <c r="AC2" s="61">
        <v>369.55135999999999</v>
      </c>
      <c r="AD2" s="61">
        <v>7.0592326999999999</v>
      </c>
      <c r="AE2" s="61">
        <v>2.5333872</v>
      </c>
      <c r="AF2" s="61">
        <v>0.78424479999999996</v>
      </c>
      <c r="AG2" s="61">
        <v>375.83276000000001</v>
      </c>
      <c r="AH2" s="61">
        <v>227.9982</v>
      </c>
      <c r="AI2" s="61">
        <v>147.83456000000001</v>
      </c>
      <c r="AJ2" s="61">
        <v>846.7414</v>
      </c>
      <c r="AK2" s="61">
        <v>3437.837</v>
      </c>
      <c r="AL2" s="61">
        <v>86.116870000000006</v>
      </c>
      <c r="AM2" s="61">
        <v>2350.1545000000001</v>
      </c>
      <c r="AN2" s="61">
        <v>104.40819</v>
      </c>
      <c r="AO2" s="61">
        <v>10.167389999999999</v>
      </c>
      <c r="AP2" s="61">
        <v>7.5851063999999999</v>
      </c>
      <c r="AQ2" s="61">
        <v>2.5822835</v>
      </c>
      <c r="AR2" s="61">
        <v>6.9905743999999999</v>
      </c>
      <c r="AS2" s="61">
        <v>740.548</v>
      </c>
      <c r="AT2" s="61">
        <v>1.0413469E-2</v>
      </c>
      <c r="AU2" s="61">
        <v>2.4957978999999999</v>
      </c>
      <c r="AV2" s="61">
        <v>71.997640000000004</v>
      </c>
      <c r="AW2" s="61">
        <v>59.012127</v>
      </c>
      <c r="AX2" s="61">
        <v>7.2092180000000006E-2</v>
      </c>
      <c r="AY2" s="61">
        <v>1.0641383</v>
      </c>
      <c r="AZ2" s="61">
        <v>204.29066</v>
      </c>
      <c r="BA2" s="61">
        <v>20.667294999999999</v>
      </c>
      <c r="BB2" s="61">
        <v>5.9180183</v>
      </c>
      <c r="BC2" s="61">
        <v>7.0386660000000001</v>
      </c>
      <c r="BD2" s="61">
        <v>7.7058252999999999</v>
      </c>
      <c r="BE2" s="61">
        <v>0.42366016000000001</v>
      </c>
      <c r="BF2" s="61">
        <v>2.2891788000000002</v>
      </c>
      <c r="BG2" s="61">
        <v>4.5795576000000001E-4</v>
      </c>
      <c r="BH2" s="61">
        <v>1.0773955999999999E-2</v>
      </c>
      <c r="BI2" s="61">
        <v>8.6353309999999996E-3</v>
      </c>
      <c r="BJ2" s="61">
        <v>3.7812140000000001E-2</v>
      </c>
      <c r="BK2" s="61">
        <v>3.5227366999999997E-5</v>
      </c>
      <c r="BL2" s="61">
        <v>0.16135488000000001</v>
      </c>
      <c r="BM2" s="61">
        <v>1.7636365000000001</v>
      </c>
      <c r="BN2" s="61">
        <v>0.53480214000000004</v>
      </c>
      <c r="BO2" s="61">
        <v>35.224589999999999</v>
      </c>
      <c r="BP2" s="61">
        <v>5.1264215000000002</v>
      </c>
      <c r="BQ2" s="61">
        <v>9.825977</v>
      </c>
      <c r="BR2" s="61">
        <v>40.149276999999998</v>
      </c>
      <c r="BS2" s="61">
        <v>29.617650000000001</v>
      </c>
      <c r="BT2" s="61">
        <v>6.0262146000000003</v>
      </c>
      <c r="BU2" s="61">
        <v>3.8074266000000002E-2</v>
      </c>
      <c r="BV2" s="61">
        <v>3.4415156000000002E-2</v>
      </c>
      <c r="BW2" s="61">
        <v>0.38562062000000003</v>
      </c>
      <c r="BX2" s="61">
        <v>0.82080173000000001</v>
      </c>
      <c r="BY2" s="61">
        <v>8.9336075000000001E-2</v>
      </c>
      <c r="BZ2" s="61">
        <v>5.6586020000000002E-4</v>
      </c>
      <c r="CA2" s="61">
        <v>0.68863050000000003</v>
      </c>
      <c r="CB2" s="61">
        <v>1.2263964E-2</v>
      </c>
      <c r="CC2" s="61">
        <v>0.13142972999999999</v>
      </c>
      <c r="CD2" s="61">
        <v>0.93408389999999997</v>
      </c>
      <c r="CE2" s="61">
        <v>3.7039719999999998E-2</v>
      </c>
      <c r="CF2" s="61">
        <v>0.110423274</v>
      </c>
      <c r="CG2" s="61">
        <v>1.2449999E-6</v>
      </c>
      <c r="CH2" s="61">
        <v>1.8880946999999999E-2</v>
      </c>
      <c r="CI2" s="61">
        <v>6.3715430000000003E-3</v>
      </c>
      <c r="CJ2" s="61">
        <v>1.8709965</v>
      </c>
      <c r="CK2" s="61">
        <v>8.9726660000000007E-3</v>
      </c>
      <c r="CL2" s="61">
        <v>0.56157319999999999</v>
      </c>
      <c r="CM2" s="61">
        <v>1.6457351</v>
      </c>
      <c r="CN2" s="61">
        <v>1395.9412</v>
      </c>
      <c r="CO2" s="61">
        <v>2391.4346</v>
      </c>
      <c r="CP2" s="61">
        <v>1320.2057</v>
      </c>
      <c r="CQ2" s="61">
        <v>540.1721</v>
      </c>
      <c r="CR2" s="61">
        <v>282.41705000000002</v>
      </c>
      <c r="CS2" s="61">
        <v>276.39605999999998</v>
      </c>
      <c r="CT2" s="61">
        <v>1391.0247999999999</v>
      </c>
      <c r="CU2" s="61">
        <v>824.49130000000002</v>
      </c>
      <c r="CV2" s="61">
        <v>879.24300000000005</v>
      </c>
      <c r="CW2" s="61">
        <v>912.50977</v>
      </c>
      <c r="CX2" s="61">
        <v>272.97271999999998</v>
      </c>
      <c r="CY2" s="61">
        <v>1771.7365</v>
      </c>
      <c r="CZ2" s="61">
        <v>812.96954000000005</v>
      </c>
      <c r="DA2" s="61">
        <v>1975.1621</v>
      </c>
      <c r="DB2" s="61">
        <v>1895.5210999999999</v>
      </c>
      <c r="DC2" s="61">
        <v>2778.3508000000002</v>
      </c>
      <c r="DD2" s="61">
        <v>5102.241</v>
      </c>
      <c r="DE2" s="61">
        <v>923.35050000000001</v>
      </c>
      <c r="DF2" s="61">
        <v>2691.0412999999999</v>
      </c>
      <c r="DG2" s="61">
        <v>1106.9073000000001</v>
      </c>
      <c r="DH2" s="61">
        <v>71.724829999999997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20.667294999999999</v>
      </c>
      <c r="B6">
        <f>BB2</f>
        <v>5.9180183</v>
      </c>
      <c r="C6">
        <f>BC2</f>
        <v>7.0386660000000001</v>
      </c>
      <c r="D6">
        <f>BD2</f>
        <v>7.7058252999999999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17819</v>
      </c>
      <c r="C2" s="56">
        <f ca="1">YEAR(TODAY())-YEAR(B2)+IF(TODAY()&gt;=DATE(YEAR(TODAY()),MONTH(B2),DAY(B2)),0,-1)</f>
        <v>72</v>
      </c>
      <c r="E2" s="52">
        <v>152.1</v>
      </c>
      <c r="F2" s="53" t="s">
        <v>39</v>
      </c>
      <c r="G2" s="52">
        <v>63.5</v>
      </c>
      <c r="H2" s="51" t="s">
        <v>41</v>
      </c>
      <c r="I2" s="77">
        <f>ROUND(G3/E3^2,1)</f>
        <v>27.4</v>
      </c>
    </row>
    <row r="3" spans="1:9" x14ac:dyDescent="0.3">
      <c r="E3" s="51">
        <f>E2/100</f>
        <v>1.5209999999999999</v>
      </c>
      <c r="F3" s="51" t="s">
        <v>40</v>
      </c>
      <c r="G3" s="51">
        <f>G2</f>
        <v>63.5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김수복, ID : H1900307)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13:19:41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72</v>
      </c>
      <c r="G12" s="142"/>
      <c r="H12" s="142"/>
      <c r="I12" s="142"/>
      <c r="K12" s="133">
        <f>'개인정보 및 신체계측 입력'!E2</f>
        <v>152.1</v>
      </c>
      <c r="L12" s="134"/>
      <c r="M12" s="127">
        <f>'개인정보 및 신체계측 입력'!G2</f>
        <v>63.5</v>
      </c>
      <c r="N12" s="128"/>
      <c r="O12" s="123" t="s">
        <v>271</v>
      </c>
      <c r="P12" s="117"/>
      <c r="Q12" s="120">
        <f>'개인정보 및 신체계측 입력'!I2</f>
        <v>27.4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김수복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75.099999999999994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9.6999999999999993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15.2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19.3</v>
      </c>
      <c r="L72" s="36" t="s">
        <v>53</v>
      </c>
      <c r="M72" s="36">
        <f>ROUND('DRIs DATA'!K8,1)</f>
        <v>5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44.09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107.5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81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46.98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229.19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102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2020-12-03T01:40:47Z</dcterms:modified>
</cp:coreProperties>
</file>