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<sst xmlns="http://schemas.openxmlformats.org/spreadsheetml/2006/main" count="692" uniqueCount="283">
  <si>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</si>
  <si>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</si>
  <si>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</si>
  <si>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</si>
  <si>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</si>
  <si>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</si>
  <si>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</si>
  <si>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</si>
  <si>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</si>
  <si>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</si>
  <si>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</si>
  <si>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</si>
  <si>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</si>
  <si>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</si>
  <si>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</si>
  <si>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</si>
  <si>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</si>
  <si>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</si>
  <si>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</si>
  <si>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</si>
  <si>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</si>
  <si>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</si>
  <si>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</si>
  <si>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</si>
  <si>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</si>
  <si>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</si>
  <si>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</si>
  <si>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</si>
  <si>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</si>
  <si>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</si>
  <si>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</si>
  <si>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</si>
  <si>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</si>
  <si>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</si>
  <si>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</si>
  <si>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</si>
  <si>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</si>
  <si>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</si>
  <si>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</si>
  <si>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</si>
  <si>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</si>
  <si>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</si>
  <si>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</si>
  <si>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</si>
  <si>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</si>
  <si>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</si>
  <si>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</si>
  <si>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</si>
  <si>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</si>
  <si>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</si>
  <si>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</si>
  <si>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</si>
  <si>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</si>
  <si>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</si>
  <si>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</si>
  <si>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</si>
  <si>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</si>
  <si>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</si>
  <si>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</si>
  <si>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</si>
  <si>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</si>
  <si>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</si>
  <si>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</si>
  <si>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</si>
  <si>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</si>
  <si>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</si>
  <si>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</si>
  <si>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</si>
  <si>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</si>
  <si>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</si>
  <si>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</si>
  <si>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</si>
  <si>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</si>
  <si>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</si>
  <si>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</si>
  <si>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</si>
  <si>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</si>
  <si>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</si>
  <si>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</si>
  <si>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</si>
  <si>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</si>
  <si>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</si>
  <si>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</si>
  <si>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</si>
  <si>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</si>
  <si>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</si>
  <si>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</si>
  <si>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</si>
  <si>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</si>
  <si>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</si>
  <si>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</si>
  <si>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</si>
  <si>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</si>
  <si>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</si>
  <si>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</si>
  <si>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</si>
  <si>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</si>
  <si>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</si>
  <si>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</si>
  <si>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</si>
  <si>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</si>
  <si>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</si>
  <si>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</si>
  <si>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</si>
  <si>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</si>
  <si>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</si>
  <si>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</si>
  <si>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</si>
  <si>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</si>
  <si>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</si>
  <si>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</si>
  <si>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</si>
  <si>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</si>
  <si>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</si>
  <si>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</si>
  <si>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</si>
  <si>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</si>
  <si>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</si>
  <si>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</si>
  <si>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</si>
  <si>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</si>
  <si>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</si>
  <si>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</si>
  <si>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</si>
  <si>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</si>
  <si>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</si>
  <si>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</si>
  <si>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</si>
  <si>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</si>
  <si>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</si>
  <si>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</si>
  <si>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</si>
  <si>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</si>
  <si>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</si>
  <si>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</si>
  <si>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</si>
  <si>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</si>
  <si>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</si>
  <si>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</si>
  <si>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</si>
  <si>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</si>
  <si>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</si>
  <si>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</si>
  <si>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</si>
  <si>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</si>
  <si>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</si>
  <si>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</si>
  <si>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</si>
  <si>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</si>
  <si>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</si>
  <si>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</si>
  <si>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</si>
  <si>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</si>
  <si>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</si>
  <si>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</si>
  <si>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</si>
  <si>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</si>
  <si>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</si>
  <si>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</si>
  <si>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</si>
  <si>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</si>
  <si>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</si>
  <si>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</si>
  <si>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</si>
  <si>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</si>
  <si>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</si>
  <si>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</si>
  <si>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</si>
  <si>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</si>
  <si>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</si>
  <si>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</si>
  <si>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</si>
  <si>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</si>
  <si>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</si>
  <si>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</si>
  <si>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</si>
  <si>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</si>
  <si>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</si>
  <si>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</si>
  <si>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</si>
  <si>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</si>
  <si>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</si>
  <si>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</si>
  <si>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</si>
  <si>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</si>
  <si>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</si>
  <si>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</si>
  <si>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</si>
  <si>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</si>
  <si>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</si>
  <si>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</si>
  <si>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</si>
  <si>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</si>
  <si>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</si>
  <si>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</si>
  <si>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</si>
  <si>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</si>
  <si>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</si>
  <si>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</si>
  <si>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</si>
  <si>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</si>
  <si>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</si>
  <si>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</si>
  <si>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</si>
  <si>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</si>
  <si>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</si>
  <si>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</si>
  <si>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</si>
  <si>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</si>
  <si>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</si>
  <si>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</si>
  <si>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</si>
  <si>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</si>
  <si>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</si>
  <si>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</si>
  <si>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</si>
  <si>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</si>
  <si>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</si>
  <si>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</si>
  <si>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</si>
  <si>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</si>
  <si>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</si>
  <si>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</si>
  <si>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</si>
  <si>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</si>
  <si>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</si>
  <si>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</si>
  <si>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</si>
  <si>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</si>
  <si>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</si>
  <si>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</si>
  <si>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</si>
  <si>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</si>
  <si>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</si>
  <si>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</si>
  <si>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</si>
  <si>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</si>
  <si>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</si>
  <si>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</si>
  <si>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</si>
  <si>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</si>
  <si>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</si>
  <si>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</si>
  <si>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</si>
  <si>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</si>
  <si>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</si>
  <si>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</si>
  <si>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</si>
  <si>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</si>
  <si>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</si>
  <si>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</si>
  <si>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</si>
  <si>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</si>
  <si>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</si>
  <si>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</si>
  <si>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</si>
  <si>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</si>
  <si>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</si>
  <si>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</si>
  <si>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</si>
  <si>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</si>
  <si>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</si>
  <si>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</si>
  <si>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</si>
  <si>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</si>
  <si>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</si>
  <si>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</si>
  <si>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</si>
  <si>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</si>
  <si>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</si>
  <si>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</si>
  <si>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</si>
  <si>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</si>
  <si>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</si>
  <si>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</si>
  <si>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</si>
  <si>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</si>
  <si>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</si>
  <si>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최광윤, ID : H1900314)</t>
  </si>
  <si>
    <t>출력시각</t>
  </si>
  <si>
    <t>2020년 12월 03일 13:14:36</t>
  </si>
  <si>
    <t>H1900314</t>
  </si>
  <si>
    <t>최광윤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</si>
</sst>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09128"/>
        <c:axId val="264304816"/>
      </c:barChart>
      <c:catAx>
        <c:axId val="26430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04816"/>
        <c:crosses val="autoZero"/>
        <c:auto val="1"/>
        <c:lblAlgn val="ctr"/>
        <c:lblOffset val="100"/>
        <c:noMultiLvlLbl val="0"/>
      </c:catAx>
      <c:valAx>
        <c:axId val="26430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0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166040"/>
        <c:axId val="459166432"/>
      </c:barChart>
      <c:catAx>
        <c:axId val="45916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166432"/>
        <c:crosses val="autoZero"/>
        <c:auto val="1"/>
        <c:lblAlgn val="ctr"/>
        <c:lblOffset val="100"/>
        <c:noMultiLvlLbl val="0"/>
      </c:catAx>
      <c:valAx>
        <c:axId val="45916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16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02464"/>
        <c:axId val="264308736"/>
      </c:barChart>
      <c:catAx>
        <c:axId val="26430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08736"/>
        <c:crosses val="autoZero"/>
        <c:auto val="1"/>
        <c:lblAlgn val="ctr"/>
        <c:lblOffset val="100"/>
        <c:noMultiLvlLbl val="0"/>
      </c:catAx>
      <c:valAx>
        <c:axId val="26430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03640"/>
        <c:axId val="459735624"/>
      </c:barChart>
      <c:catAx>
        <c:axId val="26430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735624"/>
        <c:crosses val="autoZero"/>
        <c:auto val="1"/>
        <c:lblAlgn val="ctr"/>
        <c:lblOffset val="100"/>
        <c:noMultiLvlLbl val="0"/>
      </c:catAx>
      <c:valAx>
        <c:axId val="45973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0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1588.5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736408"/>
        <c:axId val="459733664"/>
      </c:barChart>
      <c:catAx>
        <c:axId val="45973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733664"/>
        <c:crosses val="autoZero"/>
        <c:auto val="1"/>
        <c:lblAlgn val="ctr"/>
        <c:lblOffset val="100"/>
        <c:noMultiLvlLbl val="0"/>
      </c:catAx>
      <c:valAx>
        <c:axId val="459733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73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734840"/>
        <c:axId val="459732488"/>
      </c:barChart>
      <c:catAx>
        <c:axId val="45973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732488"/>
        <c:crosses val="autoZero"/>
        <c:auto val="1"/>
        <c:lblAlgn val="ctr"/>
        <c:lblOffset val="100"/>
        <c:noMultiLvlLbl val="0"/>
      </c:catAx>
      <c:valAx>
        <c:axId val="45973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73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737584"/>
        <c:axId val="459731704"/>
      </c:barChart>
      <c:catAx>
        <c:axId val="45973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731704"/>
        <c:crosses val="autoZero"/>
        <c:auto val="1"/>
        <c:lblAlgn val="ctr"/>
        <c:lblOffset val="100"/>
        <c:noMultiLvlLbl val="0"/>
      </c:catAx>
      <c:valAx>
        <c:axId val="45973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73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736016"/>
        <c:axId val="459737976"/>
      </c:barChart>
      <c:catAx>
        <c:axId val="45973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737976"/>
        <c:crosses val="autoZero"/>
        <c:auto val="1"/>
        <c:lblAlgn val="ctr"/>
        <c:lblOffset val="100"/>
        <c:noMultiLvlLbl val="0"/>
      </c:catAx>
      <c:valAx>
        <c:axId val="459737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73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730920"/>
        <c:axId val="459731312"/>
      </c:barChart>
      <c:catAx>
        <c:axId val="45973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731312"/>
        <c:crosses val="autoZero"/>
        <c:auto val="1"/>
        <c:lblAlgn val="ctr"/>
        <c:lblOffset val="100"/>
        <c:noMultiLvlLbl val="0"/>
      </c:catAx>
      <c:valAx>
        <c:axId val="459731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73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732880"/>
        <c:axId val="459733272"/>
      </c:barChart>
      <c:catAx>
        <c:axId val="45973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733272"/>
        <c:crosses val="autoZero"/>
        <c:auto val="1"/>
        <c:lblAlgn val="ctr"/>
        <c:lblOffset val="100"/>
        <c:noMultiLvlLbl val="0"/>
      </c:catAx>
      <c:valAx>
        <c:axId val="45973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73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51720"/>
        <c:axId val="459947016"/>
      </c:barChart>
      <c:catAx>
        <c:axId val="45995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47016"/>
        <c:crosses val="autoZero"/>
        <c:auto val="1"/>
        <c:lblAlgn val="ctr"/>
        <c:lblOffset val="100"/>
        <c:noMultiLvlLbl val="0"/>
      </c:catAx>
      <c:valAx>
        <c:axId val="459947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5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05208"/>
        <c:axId val="264306384"/>
      </c:barChart>
      <c:catAx>
        <c:axId val="26430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06384"/>
        <c:crosses val="autoZero"/>
        <c:auto val="1"/>
        <c:lblAlgn val="ctr"/>
        <c:lblOffset val="100"/>
        <c:noMultiLvlLbl val="0"/>
      </c:catAx>
      <c:valAx>
        <c:axId val="26430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0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44664"/>
        <c:axId val="459949368"/>
      </c:barChart>
      <c:catAx>
        <c:axId val="45994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49368"/>
        <c:crosses val="autoZero"/>
        <c:auto val="1"/>
        <c:lblAlgn val="ctr"/>
        <c:lblOffset val="100"/>
        <c:noMultiLvlLbl val="0"/>
      </c:catAx>
      <c:valAx>
        <c:axId val="45994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4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48976"/>
        <c:axId val="459947408"/>
      </c:barChart>
      <c:catAx>
        <c:axId val="45994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47408"/>
        <c:crosses val="autoZero"/>
        <c:auto val="1"/>
        <c:lblAlgn val="ctr"/>
        <c:lblOffset val="100"/>
        <c:noMultiLvlLbl val="0"/>
      </c:catAx>
      <c:valAx>
        <c:axId val="45994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4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</c:v>
                </c:pt>
                <c:pt idx="1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9950152"/>
        <c:axId val="459947800"/>
      </c:barChart>
      <c:catAx>
        <c:axId val="45995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47800"/>
        <c:crosses val="autoZero"/>
        <c:auto val="1"/>
        <c:lblAlgn val="ctr"/>
        <c:lblOffset val="100"/>
        <c:noMultiLvlLbl val="0"/>
      </c:catAx>
      <c:valAx>
        <c:axId val="459947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5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11.290089999999999</c:v>
                </c:pt>
                <c:pt idx="1">
                  <c:v>10.967518</c:v>
                </c:pt>
                <c:pt idx="2">
                  <c:v>6.3575879999999998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51328"/>
        <c:axId val="459950544"/>
      </c:barChart>
      <c:catAx>
        <c:axId val="45995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50544"/>
        <c:crosses val="autoZero"/>
        <c:auto val="1"/>
        <c:lblAlgn val="ctr"/>
        <c:lblOffset val="100"/>
        <c:noMultiLvlLbl val="0"/>
      </c:catAx>
      <c:valAx>
        <c:axId val="459950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945056"/>
        <c:axId val="459945448"/>
      </c:barChart>
      <c:catAx>
        <c:axId val="45994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945448"/>
        <c:crosses val="autoZero"/>
        <c:auto val="1"/>
        <c:lblAlgn val="ctr"/>
        <c:lblOffset val="100"/>
        <c:noMultiLvlLbl val="0"/>
      </c:catAx>
      <c:valAx>
        <c:axId val="45994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</c:v>
                </c:pt>
                <c:pt idx="1">
                  <c:v>9.3000000000000007</c:v>
                </c:pt>
                <c:pt idx="2">
                  <c:v>15.7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9948584"/>
        <c:axId val="460838688"/>
      </c:barChart>
      <c:catAx>
        <c:axId val="45994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838688"/>
        <c:crosses val="autoZero"/>
        <c:auto val="1"/>
        <c:lblAlgn val="ctr"/>
        <c:lblOffset val="100"/>
        <c:noMultiLvlLbl val="0"/>
      </c:catAx>
      <c:valAx>
        <c:axId val="46083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94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1887.4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835552"/>
        <c:axId val="460838296"/>
      </c:barChart>
      <c:catAx>
        <c:axId val="46083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838296"/>
        <c:crosses val="autoZero"/>
        <c:auto val="1"/>
        <c:lblAlgn val="ctr"/>
        <c:lblOffset val="100"/>
        <c:noMultiLvlLbl val="0"/>
      </c:catAx>
      <c:valAx>
        <c:axId val="46083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83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839864"/>
        <c:axId val="460840256"/>
      </c:barChart>
      <c:catAx>
        <c:axId val="46083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840256"/>
        <c:crosses val="autoZero"/>
        <c:auto val="1"/>
        <c:lblAlgn val="ctr"/>
        <c:lblOffset val="100"/>
        <c:noMultiLvlLbl val="0"/>
      </c:catAx>
      <c:valAx>
        <c:axId val="460840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83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277.60000000000002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837120"/>
        <c:axId val="460839080"/>
      </c:barChart>
      <c:catAx>
        <c:axId val="46083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839080"/>
        <c:crosses val="autoZero"/>
        <c:auto val="1"/>
        <c:lblAlgn val="ctr"/>
        <c:lblOffset val="100"/>
        <c:noMultiLvlLbl val="0"/>
      </c:catAx>
      <c:valAx>
        <c:axId val="46083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8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06776"/>
        <c:axId val="264307560"/>
      </c:barChart>
      <c:catAx>
        <c:axId val="26430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07560"/>
        <c:crosses val="autoZero"/>
        <c:auto val="1"/>
        <c:lblAlgn val="ctr"/>
        <c:lblOffset val="100"/>
        <c:noMultiLvlLbl val="0"/>
      </c:catAx>
      <c:valAx>
        <c:axId val="26430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0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1964.6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833984"/>
        <c:axId val="460835944"/>
      </c:barChart>
      <c:catAx>
        <c:axId val="46083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835944"/>
        <c:crosses val="autoZero"/>
        <c:auto val="1"/>
        <c:lblAlgn val="ctr"/>
        <c:lblOffset val="100"/>
        <c:noMultiLvlLbl val="0"/>
      </c:catAx>
      <c:valAx>
        <c:axId val="46083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8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839472"/>
        <c:axId val="460837904"/>
      </c:barChart>
      <c:catAx>
        <c:axId val="46083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837904"/>
        <c:crosses val="autoZero"/>
        <c:auto val="1"/>
        <c:lblAlgn val="ctr"/>
        <c:lblOffset val="100"/>
        <c:noMultiLvlLbl val="0"/>
      </c:catAx>
      <c:valAx>
        <c:axId val="46083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83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841040"/>
        <c:axId val="460834376"/>
      </c:barChart>
      <c:catAx>
        <c:axId val="46084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834376"/>
        <c:crosses val="autoZero"/>
        <c:auto val="1"/>
        <c:lblAlgn val="ctr"/>
        <c:lblOffset val="100"/>
        <c:noMultiLvlLbl val="0"/>
      </c:catAx>
      <c:valAx>
        <c:axId val="46083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84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344616"/>
        <c:axId val="459162904"/>
      </c:barChart>
      <c:catAx>
        <c:axId val="19134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162904"/>
        <c:crosses val="autoZero"/>
        <c:auto val="1"/>
        <c:lblAlgn val="ctr"/>
        <c:lblOffset val="100"/>
        <c:noMultiLvlLbl val="0"/>
      </c:catAx>
      <c:valAx>
        <c:axId val="45916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34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167216"/>
        <c:axId val="459163688"/>
      </c:barChart>
      <c:catAx>
        <c:axId val="45916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163688"/>
        <c:crosses val="autoZero"/>
        <c:auto val="1"/>
        <c:lblAlgn val="ctr"/>
        <c:lblOffset val="100"/>
        <c:noMultiLvlLbl val="0"/>
      </c:catAx>
      <c:valAx>
        <c:axId val="459163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16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168784"/>
        <c:axId val="459164864"/>
      </c:barChart>
      <c:catAx>
        <c:axId val="45916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164864"/>
        <c:crosses val="autoZero"/>
        <c:auto val="1"/>
        <c:lblAlgn val="ctr"/>
        <c:lblOffset val="100"/>
        <c:noMultiLvlLbl val="0"/>
      </c:catAx>
      <c:valAx>
        <c:axId val="45916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16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170352"/>
        <c:axId val="459168000"/>
      </c:barChart>
      <c:catAx>
        <c:axId val="45917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168000"/>
        <c:crosses val="autoZero"/>
        <c:auto val="1"/>
        <c:lblAlgn val="ctr"/>
        <c:lblOffset val="100"/>
        <c:noMultiLvlLbl val="0"/>
      </c:catAx>
      <c:valAx>
        <c:axId val="45916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17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169568"/>
        <c:axId val="459164080"/>
      </c:barChart>
      <c:catAx>
        <c:axId val="45916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164080"/>
        <c:crosses val="autoZero"/>
        <c:auto val="1"/>
        <c:lblAlgn val="ctr"/>
        <c:lblOffset val="100"/>
        <c:noMultiLvlLbl val="0"/>
      </c:catAx>
      <c:valAx>
        <c:axId val="45916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1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165256"/>
        <c:axId val="459169960"/>
      </c:barChart>
      <c:catAx>
        <c:axId val="45916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169960"/>
        <c:crosses val="autoZero"/>
        <c:auto val="1"/>
        <c:lblAlgn val="ctr"/>
        <c:lblOffset val="100"/>
        <c:noMultiLvlLbl val="0"/>
      </c:catAx>
      <c:valAx>
        <c:axId val="45916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16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최광윤, ID : H1900314)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13:14:36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1887.4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</v>
      </c>
      <c r="G8" s="59">
        <f>'DRIs DATA 입력'!G8</f>
        <v>9.3000000000000007</v>
      </c>
      <c r="H8" s="59">
        <f>'DRIs DATA 입력'!H8</f>
        <v>15.7</v>
      </c>
      <c r="I8" s="46"/>
      <c r="J8" s="59" t="s">
        <v>216</v>
      </c>
      <c r="K8" s="59">
        <f>'DRIs DATA 입력'!K8</f>
        <v>2.4</v>
      </c>
      <c r="L8" s="59">
        <f>'DRIs DATA 입력'!L8</f>
        <v>3.2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211.2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71.8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33.200000000000003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1.1000000000000001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285.3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277.60000000000002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860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1964.6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1588.5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93.8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401.8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44.9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2000</v>
      </c>
      <c r="C6" s="66">
        <v>1887.4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45</v>
      </c>
      <c r="P6" s="66">
        <v>55</v>
      </c>
      <c r="Q6" s="66">
        <v>0</v>
      </c>
      <c r="R6" s="66">
        <v>0</v>
      </c>
      <c r="S6" s="66">
        <v>48.2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10.8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75</v>
      </c>
      <c r="G8" s="66">
        <v>9.3000000000000007</v>
      </c>
      <c r="H8" s="66">
        <v>15.7</v>
      </c>
      <c r="J8" s="66" t="s">
        <v>216</v>
      </c>
      <c r="K8" s="66">
        <v>2.4</v>
      </c>
      <c r="L8" s="66">
        <v>3.2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500</v>
      </c>
      <c r="C16" s="66">
        <v>700</v>
      </c>
      <c r="D16" s="66">
        <v>0</v>
      </c>
      <c r="E16" s="66">
        <v>3000</v>
      </c>
      <c r="F16" s="66">
        <v>211.2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5.5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2.7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71.8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33.200000000000003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1.3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11.8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1.1000000000000001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285.3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1.6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0.4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277.60000000000002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860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1964.6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1588.5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123.8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93.8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7.3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7.6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401.8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2.5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44.9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60.5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0" sqref="D1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276</v>
      </c>
      <c r="D2" s="61">
        <v>70</v>
      </c>
      <c r="E2" s="61">
        <v>1895.5636999999999</v>
      </c>
      <c r="F2" s="61">
        <v>232.20223999999999</v>
      </c>
      <c r="G2" s="61">
        <v>28.87229</v>
      </c>
      <c r="H2" s="61">
        <v>6.6793089999999999</v>
      </c>
      <c r="I2" s="61">
        <v>22.192979999999999</v>
      </c>
      <c r="J2" s="61">
        <v>48.644979999999997</v>
      </c>
      <c r="K2" s="61">
        <v>25.659244999999999</v>
      </c>
      <c r="L2" s="61">
        <v>22.985737</v>
      </c>
      <c r="M2" s="61">
        <v>11.343963</v>
      </c>
      <c r="N2" s="61">
        <v>1.1658052999999999</v>
      </c>
      <c r="O2" s="61">
        <v>4.7333290000000003</v>
      </c>
      <c r="P2" s="61">
        <v>916.00616000000002</v>
      </c>
      <c r="Q2" s="61">
        <v>10.841187</v>
      </c>
      <c r="R2" s="61">
        <v>220.92760999999999</v>
      </c>
      <c r="S2" s="61">
        <v>85.95478</v>
      </c>
      <c r="T2" s="61">
        <v>1619.6741999999999</v>
      </c>
      <c r="U2" s="61">
        <v>2.6858602</v>
      </c>
      <c r="V2" s="61">
        <v>5.7496390000000002</v>
      </c>
      <c r="W2" s="61">
        <v>79.863829999999993</v>
      </c>
      <c r="X2" s="61">
        <v>36.113968</v>
      </c>
      <c r="Y2" s="61">
        <v>1.2967303999999999</v>
      </c>
      <c r="Z2" s="61">
        <v>0.95880025999999996</v>
      </c>
      <c r="AA2" s="61">
        <v>11.9116745</v>
      </c>
      <c r="AB2" s="61">
        <v>1.1194101999999999</v>
      </c>
      <c r="AC2" s="61">
        <v>297.06225999999998</v>
      </c>
      <c r="AD2" s="61">
        <v>4.6776299999999997</v>
      </c>
      <c r="AE2" s="61">
        <v>1.6063384999999999</v>
      </c>
      <c r="AF2" s="61">
        <v>0.41167995000000002</v>
      </c>
      <c r="AG2" s="61">
        <v>283.91867000000002</v>
      </c>
      <c r="AH2" s="61">
        <v>129.04364000000001</v>
      </c>
      <c r="AI2" s="61">
        <v>154.87503000000001</v>
      </c>
      <c r="AJ2" s="61">
        <v>869.53687000000002</v>
      </c>
      <c r="AK2" s="61">
        <v>2014.6885</v>
      </c>
      <c r="AL2" s="61">
        <v>126.23048</v>
      </c>
      <c r="AM2" s="61">
        <v>1633.7877000000001</v>
      </c>
      <c r="AN2" s="61">
        <v>95.745475999999996</v>
      </c>
      <c r="AO2" s="61">
        <v>7.4246090000000002</v>
      </c>
      <c r="AP2" s="61">
        <v>5.6121243999999999</v>
      </c>
      <c r="AQ2" s="61">
        <v>1.8124846999999999</v>
      </c>
      <c r="AR2" s="61">
        <v>7.6757903000000001</v>
      </c>
      <c r="AS2" s="61">
        <v>409.35973999999999</v>
      </c>
      <c r="AT2" s="61">
        <v>0.22630985000000001</v>
      </c>
      <c r="AU2" s="61">
        <v>2.5812110000000001</v>
      </c>
      <c r="AV2" s="61">
        <v>44.956429999999997</v>
      </c>
      <c r="AW2" s="61">
        <v>60.978732999999998</v>
      </c>
      <c r="AX2" s="61">
        <v>9.6348069999999994E-2</v>
      </c>
      <c r="AY2" s="61">
        <v>0.51748159999999999</v>
      </c>
      <c r="AZ2" s="61">
        <v>93.794619999999995</v>
      </c>
      <c r="BA2" s="61">
        <v>28.617937000000001</v>
      </c>
      <c r="BB2" s="61">
        <v>11.290089999999999</v>
      </c>
      <c r="BC2" s="61">
        <v>10.967518</v>
      </c>
      <c r="BD2" s="61">
        <v>6.3575879999999998</v>
      </c>
      <c r="BE2" s="61">
        <v>0.72516966000000005</v>
      </c>
      <c r="BF2" s="61">
        <v>2.5286043</v>
      </c>
      <c r="BG2" s="61">
        <v>0</v>
      </c>
      <c r="BH2" s="61">
        <v>2.5520000000000001E-2</v>
      </c>
      <c r="BI2" s="61">
        <v>1.9140000000000001E-2</v>
      </c>
      <c r="BJ2" s="61">
        <v>8.0614389999999994E-2</v>
      </c>
      <c r="BK2" s="61">
        <v>0</v>
      </c>
      <c r="BL2" s="61">
        <v>0.1708305</v>
      </c>
      <c r="BM2" s="61">
        <v>1.5937809999999999</v>
      </c>
      <c r="BN2" s="61">
        <v>0.32118513999999998</v>
      </c>
      <c r="BO2" s="61">
        <v>19.578363</v>
      </c>
      <c r="BP2" s="61">
        <v>3.4660795000000002</v>
      </c>
      <c r="BQ2" s="61">
        <v>7.3527570000000004</v>
      </c>
      <c r="BR2" s="61">
        <v>24.366071999999999</v>
      </c>
      <c r="BS2" s="61">
        <v>6.5121260000000003</v>
      </c>
      <c r="BT2" s="61">
        <v>4.2105946999999997</v>
      </c>
      <c r="BU2" s="61">
        <v>1.2975902E-3</v>
      </c>
      <c r="BV2" s="61">
        <v>1.4345304999999999E-2</v>
      </c>
      <c r="BW2" s="61">
        <v>0.30162739999999999</v>
      </c>
      <c r="BX2" s="61">
        <v>0.64730920000000003</v>
      </c>
      <c r="BY2" s="61">
        <v>0.123022966</v>
      </c>
      <c r="BZ2" s="61">
        <v>1.8913478000000001E-4</v>
      </c>
      <c r="CA2" s="61">
        <v>0.13789718000000001</v>
      </c>
      <c r="CB2" s="61">
        <v>0</v>
      </c>
      <c r="CC2" s="61">
        <v>4.5886636000000001E-2</v>
      </c>
      <c r="CD2" s="61">
        <v>0.38692706999999998</v>
      </c>
      <c r="CE2" s="61">
        <v>2.3110623E-2</v>
      </c>
      <c r="CF2" s="61">
        <v>0.32128830000000003</v>
      </c>
      <c r="CG2" s="61">
        <v>0</v>
      </c>
      <c r="CH2" s="61">
        <v>2.5984146E-2</v>
      </c>
      <c r="CI2" s="61">
        <v>0</v>
      </c>
      <c r="CJ2" s="61">
        <v>0.87807590000000002</v>
      </c>
      <c r="CK2" s="61">
        <v>5.3962940000000003E-3</v>
      </c>
      <c r="CL2" s="61">
        <v>3.8824922999999997E-2</v>
      </c>
      <c r="CM2" s="61">
        <v>1.4967667</v>
      </c>
      <c r="CN2" s="61">
        <v>1680.2698</v>
      </c>
      <c r="CO2" s="61">
        <v>2967.8825999999999</v>
      </c>
      <c r="CP2" s="61">
        <v>1582.4237000000001</v>
      </c>
      <c r="CQ2" s="61">
        <v>604.39210000000003</v>
      </c>
      <c r="CR2" s="61">
        <v>289.44423999999998</v>
      </c>
      <c r="CS2" s="61">
        <v>433.41079999999999</v>
      </c>
      <c r="CT2" s="61">
        <v>1617.8871999999999</v>
      </c>
      <c r="CU2" s="61">
        <v>955.95899999999995</v>
      </c>
      <c r="CV2" s="61">
        <v>1436.4376999999999</v>
      </c>
      <c r="CW2" s="61">
        <v>1043.1713999999999</v>
      </c>
      <c r="CX2" s="61">
        <v>312.68088</v>
      </c>
      <c r="CY2" s="61">
        <v>2279.0050000000001</v>
      </c>
      <c r="CZ2" s="61">
        <v>1192.7751000000001</v>
      </c>
      <c r="DA2" s="61">
        <v>2362.1754999999998</v>
      </c>
      <c r="DB2" s="61">
        <v>2606.2206999999999</v>
      </c>
      <c r="DC2" s="61">
        <v>3052.5671000000002</v>
      </c>
      <c r="DD2" s="61">
        <v>4646.0645000000004</v>
      </c>
      <c r="DE2" s="61">
        <v>1417.759</v>
      </c>
      <c r="DF2" s="61">
        <v>2849.9485</v>
      </c>
      <c r="DG2" s="61">
        <v>1107.2927999999999</v>
      </c>
      <c r="DH2" s="61">
        <v>32.60577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28.617937000000001</v>
      </c>
      <c r="B6">
        <f>BB2</f>
        <v>11.290089999999999</v>
      </c>
      <c r="C6">
        <f>BC2</f>
        <v>10.967518</v>
      </c>
      <c r="D6">
        <f>BD2</f>
        <v>6.3575879999999998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18280</v>
      </c>
      <c r="C2" s="56">
        <f ca="1">YEAR(TODAY())-YEAR(B2)+IF(TODAY()&gt;=DATE(YEAR(TODAY()),MONTH(B2),DAY(B2)),0,-1)</f>
        <v>70</v>
      </c>
      <c r="E2" s="52">
        <v>169.3</v>
      </c>
      <c r="F2" s="53" t="s">
        <v>39</v>
      </c>
      <c r="G2" s="52">
        <v>65</v>
      </c>
      <c r="H2" s="51" t="s">
        <v>41</v>
      </c>
      <c r="I2" s="77">
        <f>ROUND(G3/E3^2,1)</f>
        <v>22.7</v>
      </c>
    </row>
    <row r="3" spans="1:9" x14ac:dyDescent="0.3">
      <c r="E3" s="51">
        <f>E2/100</f>
        <v>1.6930000000000001</v>
      </c>
      <c r="F3" s="51" t="s">
        <v>40</v>
      </c>
      <c r="G3" s="51">
        <f>G2</f>
        <v>65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최광윤, ID : H1900314)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13:14:36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44039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70</v>
      </c>
      <c r="G12" s="142"/>
      <c r="H12" s="142"/>
      <c r="I12" s="142"/>
      <c r="K12" s="133">
        <f>'개인정보 및 신체계측 입력'!E2</f>
        <v>169.3</v>
      </c>
      <c r="L12" s="134"/>
      <c r="M12" s="127">
        <f>'개인정보 및 신체계측 입력'!G2</f>
        <v>65</v>
      </c>
      <c r="N12" s="128"/>
      <c r="O12" s="123" t="s">
        <v>271</v>
      </c>
      <c r="P12" s="117"/>
      <c r="Q12" s="120">
        <f>'개인정보 및 신체계측 입력'!I2</f>
        <v>22.7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최광윤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75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9.3000000000000007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15.7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0.6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3.2</v>
      </c>
      <c r="L72" s="36" t="s">
        <v>53</v>
      </c>
      <c r="M72" s="36">
        <f>ROUND('DRIs DATA'!K8,1)</f>
        <v>2.4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28.16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45.83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33.200000000000003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73.33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34.700000000000003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130.97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73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2020-12-03T05:09:14Z</dcterms:modified>
</cp:coreProperties>
</file>