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<sst xmlns="http://schemas.openxmlformats.org/spreadsheetml/2006/main" count="692" uniqueCount="283">
  <si>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</si>
  <si>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</si>
  <si>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</si>
  <si>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</si>
  <si>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</si>
  <si>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</si>
  <si>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</si>
  <si>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</si>
  <si>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</si>
  <si>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</si>
  <si>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</si>
  <si>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</si>
  <si>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</si>
  <si>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</si>
  <si>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</si>
  <si>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</si>
  <si>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</si>
  <si>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</si>
  <si>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</si>
  <si>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</si>
  <si>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</si>
  <si>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</si>
  <si>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</si>
  <si>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</si>
  <si>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</si>
  <si>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</si>
  <si>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</si>
  <si>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</si>
  <si>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</si>
  <si>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</si>
  <si>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</si>
  <si>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</si>
  <si>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</si>
  <si>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</si>
  <si>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</si>
  <si>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</si>
  <si>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</si>
  <si>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</si>
  <si>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</si>
  <si>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</si>
  <si>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</si>
  <si>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</si>
  <si>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</si>
  <si>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</si>
  <si>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</si>
  <si>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</si>
  <si>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</si>
  <si>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</si>
  <si>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</si>
  <si>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</si>
  <si>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</si>
  <si>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</si>
  <si>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</si>
  <si>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</si>
  <si>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</si>
  <si>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</si>
  <si>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</si>
  <si>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</si>
  <si>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</si>
  <si>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</si>
  <si>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</si>
  <si>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</si>
  <si>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</si>
  <si>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</si>
  <si>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</si>
  <si>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</si>
  <si>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</si>
  <si>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</si>
  <si>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</si>
  <si>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</si>
  <si>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</si>
  <si>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</si>
  <si>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</si>
  <si>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</si>
  <si>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</si>
  <si>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</si>
  <si>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</si>
  <si>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</si>
  <si>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</si>
  <si>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</si>
  <si>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</si>
  <si>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</si>
  <si>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</si>
  <si>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</si>
  <si>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</si>
  <si>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</si>
  <si>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</si>
  <si>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</si>
  <si>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</si>
  <si>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</si>
  <si>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</si>
  <si>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</si>
  <si>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</si>
  <si>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</si>
  <si>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</si>
  <si>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</si>
  <si>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</si>
  <si>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</si>
  <si>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</si>
  <si>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</si>
  <si>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</si>
  <si>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</si>
  <si>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</si>
  <si>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</si>
  <si>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</si>
  <si>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</si>
  <si>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</si>
  <si>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</si>
  <si>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</si>
  <si>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</si>
  <si>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</si>
  <si>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</si>
  <si>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</si>
  <si>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</si>
  <si>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</si>
  <si>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</si>
  <si>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</si>
  <si>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</si>
  <si>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</si>
  <si>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</si>
  <si>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</si>
  <si>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</si>
  <si>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</si>
  <si>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</si>
  <si>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</si>
  <si>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</si>
  <si>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</si>
  <si>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</si>
  <si>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</si>
  <si>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</si>
  <si>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</si>
  <si>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</si>
  <si>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</si>
  <si>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</si>
  <si>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</si>
  <si>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</si>
  <si>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</si>
  <si>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</si>
  <si>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</si>
  <si>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</si>
  <si>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</si>
  <si>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</si>
  <si>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</si>
  <si>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</si>
  <si>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</si>
  <si>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</si>
  <si>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</si>
  <si>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</si>
  <si>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</si>
  <si>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</si>
  <si>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</si>
  <si>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</si>
  <si>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</si>
  <si>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</si>
  <si>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</si>
  <si>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</si>
  <si>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</si>
  <si>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</si>
  <si>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</si>
  <si>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</si>
  <si>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</si>
  <si>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</si>
  <si>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</si>
  <si>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</si>
  <si>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</si>
  <si>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</si>
  <si>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</si>
  <si>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</si>
  <si>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</si>
  <si>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</si>
  <si>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</si>
  <si>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</si>
  <si>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</si>
  <si>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</si>
  <si>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</si>
  <si>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</si>
  <si>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</si>
  <si>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</si>
  <si>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</si>
  <si>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</si>
  <si>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</si>
  <si>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</si>
  <si>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</si>
  <si>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</si>
  <si>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</si>
  <si>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</si>
  <si>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</si>
  <si>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</si>
  <si>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</si>
  <si>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</si>
  <si>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</si>
  <si>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</si>
  <si>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</si>
  <si>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</si>
  <si>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</si>
  <si>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</si>
  <si>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</si>
  <si>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</si>
  <si>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</si>
  <si>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</si>
  <si>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</si>
  <si>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</si>
  <si>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</si>
  <si>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</si>
  <si>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</si>
  <si>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</si>
  <si>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</si>
  <si>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</si>
  <si>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</si>
  <si>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</si>
  <si>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</si>
  <si>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</si>
  <si>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</si>
  <si>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</si>
  <si>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</si>
  <si>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</si>
  <si>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</si>
  <si>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</si>
  <si>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</si>
  <si>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</si>
  <si>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</si>
  <si>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</si>
  <si>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</si>
  <si>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</si>
  <si>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</si>
  <si>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</si>
  <si>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</si>
  <si>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</si>
  <si>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</si>
  <si>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</si>
  <si>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</si>
  <si>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</si>
  <si>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</si>
  <si>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</si>
  <si>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</si>
  <si>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</si>
  <si>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</si>
  <si>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</si>
  <si>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</si>
  <si>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</si>
  <si>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</si>
  <si>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</si>
  <si>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</si>
  <si>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</si>
  <si>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</si>
  <si>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</si>
  <si>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</si>
  <si>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</si>
  <si>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</si>
  <si>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</si>
  <si>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</si>
  <si>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</si>
  <si>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</si>
  <si>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</si>
  <si>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</si>
  <si>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</si>
  <si>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</si>
  <si>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</si>
  <si>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</si>
  <si>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</si>
  <si>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</si>
  <si>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</si>
  <si>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</si>
  <si>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</si>
  <si>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</si>
  <si>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</si>
  <si>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</si>
  <si>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</si>
  <si>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</si>
  <si>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</si>
  <si>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</si>
  <si>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</si>
  <si>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</si>
  <si>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</si>
  <si>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</si>
  <si>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</si>
  <si>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</si>
  <si>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성기숙, ID : H1900316)</t>
  </si>
  <si>
    <t>출력시각</t>
  </si>
  <si>
    <t>2020년 12월 03일 13:43:52</t>
  </si>
  <si>
    <t>H1900316</t>
  </si>
  <si>
    <t>성기숙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</si>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</sst>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241976"/>
        <c:axId val="462238448"/>
      </c:barChart>
      <c:catAx>
        <c:axId val="46224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238448"/>
        <c:crosses val="autoZero"/>
        <c:auto val="1"/>
        <c:lblAlgn val="ctr"/>
        <c:lblOffset val="100"/>
        <c:noMultiLvlLbl val="0"/>
      </c:catAx>
      <c:valAx>
        <c:axId val="462238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24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092904"/>
        <c:axId val="505093296"/>
      </c:barChart>
      <c:catAx>
        <c:axId val="50509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093296"/>
        <c:crosses val="autoZero"/>
        <c:auto val="1"/>
        <c:lblAlgn val="ctr"/>
        <c:lblOffset val="100"/>
        <c:noMultiLvlLbl val="0"/>
      </c:catAx>
      <c:valAx>
        <c:axId val="50509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09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996120"/>
        <c:axId val="504995336"/>
      </c:barChart>
      <c:catAx>
        <c:axId val="50499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995336"/>
        <c:crosses val="autoZero"/>
        <c:auto val="1"/>
        <c:lblAlgn val="ctr"/>
        <c:lblOffset val="100"/>
        <c:noMultiLvlLbl val="0"/>
      </c:catAx>
      <c:valAx>
        <c:axId val="504995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99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1043.7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996512"/>
        <c:axId val="504996904"/>
      </c:barChart>
      <c:catAx>
        <c:axId val="50499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996904"/>
        <c:crosses val="autoZero"/>
        <c:auto val="1"/>
        <c:lblAlgn val="ctr"/>
        <c:lblOffset val="100"/>
        <c:noMultiLvlLbl val="0"/>
      </c:catAx>
      <c:valAx>
        <c:axId val="50499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99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2700.9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997296"/>
        <c:axId val="504997688"/>
      </c:barChart>
      <c:catAx>
        <c:axId val="50499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997688"/>
        <c:crosses val="autoZero"/>
        <c:auto val="1"/>
        <c:lblAlgn val="ctr"/>
        <c:lblOffset val="100"/>
        <c:noMultiLvlLbl val="0"/>
      </c:catAx>
      <c:valAx>
        <c:axId val="5049976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99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79.900000000000006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994944"/>
        <c:axId val="266812824"/>
      </c:barChart>
      <c:catAx>
        <c:axId val="50499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12824"/>
        <c:crosses val="autoZero"/>
        <c:auto val="1"/>
        <c:lblAlgn val="ctr"/>
        <c:lblOffset val="100"/>
        <c:noMultiLvlLbl val="0"/>
      </c:catAx>
      <c:valAx>
        <c:axId val="266812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99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14000"/>
        <c:axId val="266813216"/>
      </c:barChart>
      <c:catAx>
        <c:axId val="26681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13216"/>
        <c:crosses val="autoZero"/>
        <c:auto val="1"/>
        <c:lblAlgn val="ctr"/>
        <c:lblOffset val="100"/>
        <c:noMultiLvlLbl val="0"/>
      </c:catAx>
      <c:valAx>
        <c:axId val="266813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1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15176"/>
        <c:axId val="266814392"/>
      </c:barChart>
      <c:catAx>
        <c:axId val="26681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14392"/>
        <c:crosses val="autoZero"/>
        <c:auto val="1"/>
        <c:lblAlgn val="ctr"/>
        <c:lblOffset val="100"/>
        <c:noMultiLvlLbl val="0"/>
      </c:catAx>
      <c:valAx>
        <c:axId val="266814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1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1105.5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15568"/>
        <c:axId val="266813608"/>
      </c:barChart>
      <c:catAx>
        <c:axId val="26681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13608"/>
        <c:crosses val="autoZero"/>
        <c:auto val="1"/>
        <c:lblAlgn val="ctr"/>
        <c:lblOffset val="100"/>
        <c:noMultiLvlLbl val="0"/>
      </c:catAx>
      <c:valAx>
        <c:axId val="2668136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1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300928"/>
        <c:axId val="512302888"/>
      </c:barChart>
      <c:catAx>
        <c:axId val="51230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302888"/>
        <c:crosses val="autoZero"/>
        <c:auto val="1"/>
        <c:lblAlgn val="ctr"/>
        <c:lblOffset val="100"/>
        <c:noMultiLvlLbl val="0"/>
      </c:catAx>
      <c:valAx>
        <c:axId val="512302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30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304064"/>
        <c:axId val="512301712"/>
      </c:barChart>
      <c:catAx>
        <c:axId val="51230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301712"/>
        <c:crosses val="autoZero"/>
        <c:auto val="1"/>
        <c:lblAlgn val="ctr"/>
        <c:lblOffset val="100"/>
        <c:noMultiLvlLbl val="0"/>
      </c:catAx>
      <c:valAx>
        <c:axId val="512301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30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239232"/>
        <c:axId val="462239624"/>
      </c:barChart>
      <c:catAx>
        <c:axId val="46223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239624"/>
        <c:crosses val="autoZero"/>
        <c:auto val="1"/>
        <c:lblAlgn val="ctr"/>
        <c:lblOffset val="100"/>
        <c:noMultiLvlLbl val="0"/>
      </c:catAx>
      <c:valAx>
        <c:axId val="46223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23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302496"/>
        <c:axId val="512303672"/>
      </c:barChart>
      <c:catAx>
        <c:axId val="51230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303672"/>
        <c:crosses val="autoZero"/>
        <c:auto val="1"/>
        <c:lblAlgn val="ctr"/>
        <c:lblOffset val="100"/>
        <c:noMultiLvlLbl val="0"/>
      </c:catAx>
      <c:valAx>
        <c:axId val="51230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30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64.900000000000006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859784"/>
        <c:axId val="506857824"/>
      </c:barChart>
      <c:catAx>
        <c:axId val="50685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57824"/>
        <c:crosses val="autoZero"/>
        <c:auto val="1"/>
        <c:lblAlgn val="ctr"/>
        <c:lblOffset val="100"/>
        <c:noMultiLvlLbl val="0"/>
      </c:catAx>
      <c:valAx>
        <c:axId val="506857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5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5.7</c:v>
                </c:pt>
                <c:pt idx="1">
                  <c:v>19.3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856648"/>
        <c:axId val="506857432"/>
      </c:barChart>
      <c:catAx>
        <c:axId val="50685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57432"/>
        <c:crosses val="autoZero"/>
        <c:auto val="1"/>
        <c:lblAlgn val="ctr"/>
        <c:lblOffset val="100"/>
        <c:noMultiLvlLbl val="0"/>
      </c:catAx>
      <c:valAx>
        <c:axId val="506857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5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10.016368</c:v>
                </c:pt>
                <c:pt idx="1">
                  <c:v>13.645614</c:v>
                </c:pt>
                <c:pt idx="2">
                  <c:v>14.274659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491.8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860176"/>
        <c:axId val="506859000"/>
      </c:barChart>
      <c:catAx>
        <c:axId val="50686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59000"/>
        <c:crosses val="autoZero"/>
        <c:auto val="1"/>
        <c:lblAlgn val="ctr"/>
        <c:lblOffset val="100"/>
        <c:noMultiLvlLbl val="0"/>
      </c:catAx>
      <c:valAx>
        <c:axId val="506859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6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930192"/>
        <c:axId val="459935288"/>
      </c:barChart>
      <c:catAx>
        <c:axId val="45993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935288"/>
        <c:crosses val="autoZero"/>
        <c:auto val="1"/>
        <c:lblAlgn val="ctr"/>
        <c:lblOffset val="100"/>
        <c:noMultiLvlLbl val="0"/>
      </c:catAx>
      <c:valAx>
        <c:axId val="45993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93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68.900000000000006</c:v>
                </c:pt>
                <c:pt idx="1">
                  <c:v>13.1</c:v>
                </c:pt>
                <c:pt idx="2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9935680"/>
        <c:axId val="459933328"/>
      </c:barChart>
      <c:catAx>
        <c:axId val="45993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933328"/>
        <c:crosses val="autoZero"/>
        <c:auto val="1"/>
        <c:lblAlgn val="ctr"/>
        <c:lblOffset val="100"/>
        <c:noMultiLvlLbl val="0"/>
      </c:catAx>
      <c:valAx>
        <c:axId val="45993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93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1673.2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931760"/>
        <c:axId val="459933720"/>
      </c:barChart>
      <c:catAx>
        <c:axId val="45993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933720"/>
        <c:crosses val="autoZero"/>
        <c:auto val="1"/>
        <c:lblAlgn val="ctr"/>
        <c:lblOffset val="100"/>
        <c:noMultiLvlLbl val="0"/>
      </c:catAx>
      <c:valAx>
        <c:axId val="459933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93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929408"/>
        <c:axId val="459932152"/>
      </c:barChart>
      <c:catAx>
        <c:axId val="45992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932152"/>
        <c:crosses val="autoZero"/>
        <c:auto val="1"/>
        <c:lblAlgn val="ctr"/>
        <c:lblOffset val="100"/>
        <c:noMultiLvlLbl val="0"/>
      </c:catAx>
      <c:valAx>
        <c:axId val="459932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92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934504"/>
        <c:axId val="459930584"/>
      </c:barChart>
      <c:catAx>
        <c:axId val="45993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930584"/>
        <c:crosses val="autoZero"/>
        <c:auto val="1"/>
        <c:lblAlgn val="ctr"/>
        <c:lblOffset val="100"/>
        <c:noMultiLvlLbl val="0"/>
      </c:catAx>
      <c:valAx>
        <c:axId val="459930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93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240016"/>
        <c:axId val="462240408"/>
      </c:barChart>
      <c:catAx>
        <c:axId val="46224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240408"/>
        <c:crosses val="autoZero"/>
        <c:auto val="1"/>
        <c:lblAlgn val="ctr"/>
        <c:lblOffset val="100"/>
        <c:noMultiLvlLbl val="0"/>
      </c:catAx>
      <c:valAx>
        <c:axId val="462240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24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5053.8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934112"/>
        <c:axId val="459930976"/>
      </c:barChart>
      <c:catAx>
        <c:axId val="4599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930976"/>
        <c:crosses val="autoZero"/>
        <c:auto val="1"/>
        <c:lblAlgn val="ctr"/>
        <c:lblOffset val="100"/>
        <c:noMultiLvlLbl val="0"/>
      </c:catAx>
      <c:valAx>
        <c:axId val="459930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9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932544"/>
        <c:axId val="459932936"/>
      </c:barChart>
      <c:catAx>
        <c:axId val="45993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932936"/>
        <c:crosses val="autoZero"/>
        <c:auto val="1"/>
        <c:lblAlgn val="ctr"/>
        <c:lblOffset val="100"/>
        <c:noMultiLvlLbl val="0"/>
      </c:catAx>
      <c:valAx>
        <c:axId val="45993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93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645384"/>
        <c:axId val="503649304"/>
      </c:barChart>
      <c:catAx>
        <c:axId val="50364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649304"/>
        <c:crosses val="autoZero"/>
        <c:auto val="1"/>
        <c:lblAlgn val="ctr"/>
        <c:lblOffset val="100"/>
        <c:noMultiLvlLbl val="0"/>
      </c:catAx>
      <c:valAx>
        <c:axId val="503649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64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241192"/>
        <c:axId val="462242760"/>
      </c:barChart>
      <c:catAx>
        <c:axId val="46224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242760"/>
        <c:crosses val="autoZero"/>
        <c:auto val="1"/>
        <c:lblAlgn val="ctr"/>
        <c:lblOffset val="100"/>
        <c:noMultiLvlLbl val="0"/>
      </c:catAx>
      <c:valAx>
        <c:axId val="46224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241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244328"/>
        <c:axId val="462244720"/>
      </c:barChart>
      <c:catAx>
        <c:axId val="46224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244720"/>
        <c:crosses val="autoZero"/>
        <c:auto val="1"/>
        <c:lblAlgn val="ctr"/>
        <c:lblOffset val="100"/>
        <c:noMultiLvlLbl val="0"/>
      </c:catAx>
      <c:valAx>
        <c:axId val="46224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24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479904"/>
        <c:axId val="191482648"/>
      </c:barChart>
      <c:catAx>
        <c:axId val="19147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482648"/>
        <c:crosses val="autoZero"/>
        <c:auto val="1"/>
        <c:lblAlgn val="ctr"/>
        <c:lblOffset val="100"/>
        <c:noMultiLvlLbl val="0"/>
      </c:catAx>
      <c:valAx>
        <c:axId val="19148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47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023176"/>
        <c:axId val="462243936"/>
      </c:barChart>
      <c:catAx>
        <c:axId val="50402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243936"/>
        <c:crosses val="autoZero"/>
        <c:auto val="1"/>
        <c:lblAlgn val="ctr"/>
        <c:lblOffset val="100"/>
        <c:noMultiLvlLbl val="0"/>
      </c:catAx>
      <c:valAx>
        <c:axId val="462243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02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094472"/>
        <c:axId val="505095256"/>
      </c:barChart>
      <c:catAx>
        <c:axId val="505094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095256"/>
        <c:crosses val="autoZero"/>
        <c:auto val="1"/>
        <c:lblAlgn val="ctr"/>
        <c:lblOffset val="100"/>
        <c:noMultiLvlLbl val="0"/>
      </c:catAx>
      <c:valAx>
        <c:axId val="505095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09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091728"/>
        <c:axId val="505094080"/>
      </c:barChart>
      <c:catAx>
        <c:axId val="50509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094080"/>
        <c:crosses val="autoZero"/>
        <c:auto val="1"/>
        <c:lblAlgn val="ctr"/>
        <c:lblOffset val="100"/>
        <c:noMultiLvlLbl val="0"/>
      </c:catAx>
      <c:valAx>
        <c:axId val="505094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09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성기숙, ID : H1900316)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03일 13:43:52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1673.2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64.3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68.900000000000006</v>
      </c>
      <c r="G8" s="59">
        <f>'DRIs DATA 입력'!G8</f>
        <v>13.1</v>
      </c>
      <c r="H8" s="59">
        <f>'DRIs DATA 입력'!H8</f>
        <v>18</v>
      </c>
      <c r="I8" s="46"/>
      <c r="J8" s="59" t="s">
        <v>216</v>
      </c>
      <c r="K8" s="59">
        <f>'DRIs DATA 입력'!K8</f>
        <v>5.7</v>
      </c>
      <c r="L8" s="59">
        <f>'DRIs DATA 입력'!L8</f>
        <v>19.3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491.8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187.1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132.9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513.5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5.0999999999999996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451.3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1043.7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5053.8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2700.9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79.900000000000006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156.4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1105.5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123.4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64.900000000000006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2140</v>
      </c>
      <c r="C6" s="66">
        <v>1673.2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60</v>
      </c>
      <c r="P6" s="66">
        <v>75</v>
      </c>
      <c r="Q6" s="66">
        <v>0</v>
      </c>
      <c r="R6" s="66">
        <v>0</v>
      </c>
      <c r="S6" s="66">
        <v>64.3</v>
      </c>
      <c r="U6" s="66" t="s">
        <v>214</v>
      </c>
      <c r="V6" s="66">
        <v>0</v>
      </c>
      <c r="W6" s="66">
        <v>5</v>
      </c>
      <c r="X6" s="66">
        <v>20</v>
      </c>
      <c r="Y6" s="66">
        <v>0</v>
      </c>
      <c r="Z6" s="66">
        <v>25.4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68.900000000000006</v>
      </c>
      <c r="G8" s="66">
        <v>13.1</v>
      </c>
      <c r="H8" s="66">
        <v>18</v>
      </c>
      <c r="J8" s="66" t="s">
        <v>216</v>
      </c>
      <c r="K8" s="66">
        <v>5.7</v>
      </c>
      <c r="L8" s="66">
        <v>19.3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780</v>
      </c>
      <c r="C16" s="66">
        <v>1090</v>
      </c>
      <c r="D16" s="66">
        <v>0</v>
      </c>
      <c r="E16" s="66">
        <v>3000</v>
      </c>
      <c r="F16" s="66">
        <v>491.8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19.7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3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187.1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132.9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1.5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1.4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13.7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1.5</v>
      </c>
      <c r="AJ26" s="66" t="s">
        <v>233</v>
      </c>
      <c r="AK26" s="66">
        <v>450</v>
      </c>
      <c r="AL26" s="66">
        <v>550</v>
      </c>
      <c r="AM26" s="66">
        <v>0</v>
      </c>
      <c r="AN26" s="66">
        <v>1000</v>
      </c>
      <c r="AO26" s="66">
        <v>513.5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5.0999999999999996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2.6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4.8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2500</v>
      </c>
      <c r="F36" s="66">
        <v>451.3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1043.7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5053.8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2700.9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79.900000000000006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156.4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16.2</v>
      </c>
      <c r="H46" s="66" t="s">
        <v>24</v>
      </c>
      <c r="I46" s="66">
        <v>10</v>
      </c>
      <c r="J46" s="66">
        <v>12</v>
      </c>
      <c r="K46" s="66">
        <v>0</v>
      </c>
      <c r="L46" s="66">
        <v>35</v>
      </c>
      <c r="M46" s="66">
        <v>9.6</v>
      </c>
      <c r="O46" s="66" t="s">
        <v>251</v>
      </c>
      <c r="P46" s="66">
        <v>970</v>
      </c>
      <c r="Q46" s="66">
        <v>800</v>
      </c>
      <c r="R46" s="66">
        <v>480</v>
      </c>
      <c r="S46" s="66">
        <v>10000</v>
      </c>
      <c r="T46" s="66">
        <v>1105.5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0.1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3.2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123.4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64.900000000000006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56</v>
      </c>
      <c r="E2" s="61">
        <v>1682.8158000000001</v>
      </c>
      <c r="F2" s="61">
        <v>248.65416999999999</v>
      </c>
      <c r="G2" s="61">
        <v>47.183903000000001</v>
      </c>
      <c r="H2" s="61">
        <v>29.980867</v>
      </c>
      <c r="I2" s="61">
        <v>17.203033000000001</v>
      </c>
      <c r="J2" s="61">
        <v>64.642669999999995</v>
      </c>
      <c r="K2" s="61">
        <v>36.953339999999997</v>
      </c>
      <c r="L2" s="61">
        <v>27.689333000000001</v>
      </c>
      <c r="M2" s="61">
        <v>25.449017000000001</v>
      </c>
      <c r="N2" s="61">
        <v>3.3816720999999998</v>
      </c>
      <c r="O2" s="61">
        <v>15.129237</v>
      </c>
      <c r="P2" s="61">
        <v>824.3972</v>
      </c>
      <c r="Q2" s="61">
        <v>22.805679999999999</v>
      </c>
      <c r="R2" s="61">
        <v>494.15260000000001</v>
      </c>
      <c r="S2" s="61">
        <v>127.64123499999999</v>
      </c>
      <c r="T2" s="61">
        <v>4398.1356999999998</v>
      </c>
      <c r="U2" s="61">
        <v>3.0425304999999998</v>
      </c>
      <c r="V2" s="61">
        <v>19.790077</v>
      </c>
      <c r="W2" s="61">
        <v>188.33882</v>
      </c>
      <c r="X2" s="61">
        <v>133.14255</v>
      </c>
      <c r="Y2" s="61">
        <v>1.5147687000000001</v>
      </c>
      <c r="Z2" s="61">
        <v>1.4327935000000001</v>
      </c>
      <c r="AA2" s="61">
        <v>13.782919</v>
      </c>
      <c r="AB2" s="61">
        <v>1.5247301</v>
      </c>
      <c r="AC2" s="61">
        <v>515.97173999999995</v>
      </c>
      <c r="AD2" s="61">
        <v>5.0652103000000004</v>
      </c>
      <c r="AE2" s="61">
        <v>2.5626468999999998</v>
      </c>
      <c r="AF2" s="61">
        <v>4.7958702999999998</v>
      </c>
      <c r="AG2" s="61">
        <v>452.52300000000002</v>
      </c>
      <c r="AH2" s="61">
        <v>310.70202999999998</v>
      </c>
      <c r="AI2" s="61">
        <v>141.821</v>
      </c>
      <c r="AJ2" s="61">
        <v>1048.9495999999999</v>
      </c>
      <c r="AK2" s="61">
        <v>5063.6157000000003</v>
      </c>
      <c r="AL2" s="61">
        <v>79.95505</v>
      </c>
      <c r="AM2" s="61">
        <v>2711.7629999999999</v>
      </c>
      <c r="AN2" s="61">
        <v>156.88594000000001</v>
      </c>
      <c r="AO2" s="61">
        <v>16.207546000000001</v>
      </c>
      <c r="AP2" s="61">
        <v>12.329535</v>
      </c>
      <c r="AQ2" s="61">
        <v>3.8780112</v>
      </c>
      <c r="AR2" s="61">
        <v>9.6331389999999999</v>
      </c>
      <c r="AS2" s="61">
        <v>1107.5032000000001</v>
      </c>
      <c r="AT2" s="61">
        <v>6.8576280000000003E-2</v>
      </c>
      <c r="AU2" s="61">
        <v>3.2402034</v>
      </c>
      <c r="AV2" s="61">
        <v>124.22836</v>
      </c>
      <c r="AW2" s="61">
        <v>65.399799999999999</v>
      </c>
      <c r="AX2" s="61">
        <v>0.14013978999999999</v>
      </c>
      <c r="AY2" s="61">
        <v>1.0113915</v>
      </c>
      <c r="AZ2" s="61">
        <v>408.67376999999999</v>
      </c>
      <c r="BA2" s="61">
        <v>37.980452999999997</v>
      </c>
      <c r="BB2" s="61">
        <v>10.016368</v>
      </c>
      <c r="BC2" s="61">
        <v>13.645614</v>
      </c>
      <c r="BD2" s="61">
        <v>14.274659</v>
      </c>
      <c r="BE2" s="61">
        <v>0.72295799999999999</v>
      </c>
      <c r="BF2" s="61">
        <v>4.5406599999999999</v>
      </c>
      <c r="BG2" s="61">
        <v>4.5795599999999998E-4</v>
      </c>
      <c r="BH2" s="61">
        <v>4.8584070000000004E-3</v>
      </c>
      <c r="BI2" s="61">
        <v>7.6811919999999999E-3</v>
      </c>
      <c r="BJ2" s="61">
        <v>7.1130819999999997E-2</v>
      </c>
      <c r="BK2" s="164">
        <v>3.5227400000000001E-5</v>
      </c>
      <c r="BL2" s="61">
        <v>0.43062612</v>
      </c>
      <c r="BM2" s="61">
        <v>2.7633157000000002</v>
      </c>
      <c r="BN2" s="61">
        <v>0.83581970000000005</v>
      </c>
      <c r="BO2" s="61">
        <v>55.435090000000002</v>
      </c>
      <c r="BP2" s="61">
        <v>8.1643220000000003</v>
      </c>
      <c r="BQ2" s="61">
        <v>19.592407000000001</v>
      </c>
      <c r="BR2" s="61">
        <v>77.1905</v>
      </c>
      <c r="BS2" s="61">
        <v>34.403683000000001</v>
      </c>
      <c r="BT2" s="61">
        <v>8.7578840000000007</v>
      </c>
      <c r="BU2" s="61">
        <v>0.34201540000000002</v>
      </c>
      <c r="BV2" s="61">
        <v>2.6713086E-2</v>
      </c>
      <c r="BW2" s="61">
        <v>0.66588860000000005</v>
      </c>
      <c r="BX2" s="61">
        <v>1.023401</v>
      </c>
      <c r="BY2" s="61">
        <v>0.15356615000000001</v>
      </c>
      <c r="BZ2" s="61">
        <v>1.002232E-3</v>
      </c>
      <c r="CA2" s="61">
        <v>1.3085290000000001</v>
      </c>
      <c r="CB2" s="61">
        <v>1.3043947E-2</v>
      </c>
      <c r="CC2" s="61">
        <v>0.20218659999999999</v>
      </c>
      <c r="CD2" s="61">
        <v>0.7921724</v>
      </c>
      <c r="CE2" s="61">
        <v>0.14570053999999999</v>
      </c>
      <c r="CF2" s="61">
        <v>0.107973255</v>
      </c>
      <c r="CG2" s="61">
        <v>4.9500000000000003E-7</v>
      </c>
      <c r="CH2" s="61">
        <v>1.8704148E-2</v>
      </c>
      <c r="CI2" s="61">
        <v>2.5329929999999999E-3</v>
      </c>
      <c r="CJ2" s="61">
        <v>1.8626256000000001</v>
      </c>
      <c r="CK2" s="61">
        <v>3.9047220000000001E-2</v>
      </c>
      <c r="CL2" s="61">
        <v>3.0296409999999998</v>
      </c>
      <c r="CM2" s="61">
        <v>2.8445836999999998</v>
      </c>
      <c r="CN2" s="61">
        <v>1372.9033999999999</v>
      </c>
      <c r="CO2" s="61">
        <v>2384.4297000000001</v>
      </c>
      <c r="CP2" s="61">
        <v>1452.933</v>
      </c>
      <c r="CQ2" s="61">
        <v>545.7482</v>
      </c>
      <c r="CR2" s="61">
        <v>299.23491999999999</v>
      </c>
      <c r="CS2" s="61">
        <v>221.50397000000001</v>
      </c>
      <c r="CT2" s="61">
        <v>1397.6854000000001</v>
      </c>
      <c r="CU2" s="61">
        <v>836.69320000000005</v>
      </c>
      <c r="CV2" s="61">
        <v>686.18426999999997</v>
      </c>
      <c r="CW2" s="61">
        <v>966.97159999999997</v>
      </c>
      <c r="CX2" s="61">
        <v>270.73700000000002</v>
      </c>
      <c r="CY2" s="61">
        <v>1721.2702999999999</v>
      </c>
      <c r="CZ2" s="61">
        <v>898.68010000000004</v>
      </c>
      <c r="DA2" s="61">
        <v>2059.6183999999998</v>
      </c>
      <c r="DB2" s="61">
        <v>1934.2598</v>
      </c>
      <c r="DC2" s="61">
        <v>2863.2930000000001</v>
      </c>
      <c r="DD2" s="61">
        <v>5404.7266</v>
      </c>
      <c r="DE2" s="61">
        <v>1074.3755000000001</v>
      </c>
      <c r="DF2" s="61">
        <v>2343.4094</v>
      </c>
      <c r="DG2" s="61">
        <v>1164.1751999999999</v>
      </c>
      <c r="DH2" s="61">
        <v>45.929977000000001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37.980452999999997</v>
      </c>
      <c r="B6">
        <f>BB2</f>
        <v>10.016368</v>
      </c>
      <c r="C6">
        <f>BC2</f>
        <v>13.645614</v>
      </c>
      <c r="D6">
        <f>BD2</f>
        <v>14.274659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7" sqref="G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23567</v>
      </c>
      <c r="C2" s="56">
        <f ca="1">YEAR(TODAY())-YEAR(B2)+IF(TODAY()&gt;=DATE(YEAR(TODAY()),MONTH(B2),DAY(B2)),0,-1)</f>
        <v>56</v>
      </c>
      <c r="E2" s="52">
        <v>160.6</v>
      </c>
      <c r="F2" s="53" t="s">
        <v>39</v>
      </c>
      <c r="G2" s="52">
        <v>51.7</v>
      </c>
      <c r="H2" s="51" t="s">
        <v>41</v>
      </c>
      <c r="I2" s="77">
        <f>ROUND(G3/E3^2,1)</f>
        <v>20</v>
      </c>
    </row>
    <row r="3" spans="1:9" x14ac:dyDescent="0.3">
      <c r="E3" s="51">
        <f>E2/100</f>
        <v>1.6059999999999999</v>
      </c>
      <c r="F3" s="51" t="s">
        <v>40</v>
      </c>
      <c r="G3" s="51">
        <f>G2</f>
        <v>51.7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44040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성기숙, ID : H1900316)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03일 13:43:52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44040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56</v>
      </c>
      <c r="G12" s="142"/>
      <c r="H12" s="142"/>
      <c r="I12" s="142"/>
      <c r="K12" s="133">
        <f>'개인정보 및 신체계측 입력'!E2</f>
        <v>160.6</v>
      </c>
      <c r="L12" s="134"/>
      <c r="M12" s="127">
        <f>'개인정보 및 신체계측 입력'!G2</f>
        <v>51.7</v>
      </c>
      <c r="N12" s="128"/>
      <c r="O12" s="123" t="s">
        <v>271</v>
      </c>
      <c r="P12" s="117"/>
      <c r="Q12" s="120">
        <f>'개인정보 및 신체계측 입력'!I2</f>
        <v>20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성기숙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68.900000000000006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13.1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18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19.3</v>
      </c>
      <c r="L72" s="36" t="s">
        <v>53</v>
      </c>
      <c r="M72" s="36">
        <f>ROUND('DRIs DATA'!K8,1)</f>
        <v>5.7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65.569999999999993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164.17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132.9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100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56.41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336.92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162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2020-12-03T05:05:19Z</dcterms:modified>
</cp:coreProperties>
</file>