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<sst xmlns="http://schemas.openxmlformats.org/spreadsheetml/2006/main" count="692" uniqueCount="283">
  <si>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</si>
  <si>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</si>
  <si>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</si>
  <si>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</si>
  <si>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</si>
  <si>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</si>
  <si>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</si>
  <si>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</si>
  <si>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</si>
  <si>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</si>
  <si>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</si>
  <si>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</si>
  <si>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</si>
  <si>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</si>
  <si>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</si>
  <si>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</si>
  <si>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</si>
  <si>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</si>
  <si>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</si>
  <si>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</si>
  <si>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</si>
  <si>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</si>
  <si>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</si>
  <si>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</si>
  <si>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</si>
  <si>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</si>
  <si>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</si>
  <si>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</si>
  <si>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</si>
  <si>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</si>
  <si>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</si>
  <si>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</si>
  <si>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</si>
  <si>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</si>
  <si>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</si>
  <si>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</si>
  <si>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</si>
  <si>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</si>
  <si>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</si>
  <si>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</si>
  <si>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</si>
  <si>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</si>
  <si>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</si>
  <si>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</si>
  <si>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</si>
  <si>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</si>
  <si>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</si>
  <si>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</si>
  <si>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</si>
  <si>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</si>
  <si>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</si>
  <si>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</si>
  <si>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</si>
  <si>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</si>
  <si>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</si>
  <si>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</si>
  <si>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</si>
  <si>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</si>
  <si>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</si>
  <si>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</si>
  <si>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</si>
  <si>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</si>
  <si>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</si>
  <si>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</si>
  <si>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</si>
  <si>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</si>
  <si>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</si>
  <si>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</si>
  <si>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</si>
  <si>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</si>
  <si>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</si>
  <si>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</si>
  <si>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</si>
  <si>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</si>
  <si>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</si>
  <si>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</si>
  <si>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</si>
  <si>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</si>
  <si>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</si>
  <si>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</si>
  <si>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</si>
  <si>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</si>
  <si>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</si>
  <si>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</si>
  <si>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</si>
  <si>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</si>
  <si>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</si>
  <si>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</si>
  <si>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</si>
  <si>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</si>
  <si>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</si>
  <si>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</si>
  <si>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</si>
  <si>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</si>
  <si>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</si>
  <si>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</si>
  <si>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</si>
  <si>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</si>
  <si>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</si>
  <si>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</si>
  <si>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</si>
  <si>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</si>
  <si>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</si>
  <si>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</si>
  <si>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</si>
  <si>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</si>
  <si>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</si>
  <si>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</si>
  <si>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</si>
  <si>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</si>
  <si>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</si>
  <si>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</si>
  <si>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</si>
  <si>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</si>
  <si>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</si>
  <si>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</si>
  <si>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</si>
  <si>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</si>
  <si>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</si>
  <si>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</si>
  <si>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</si>
  <si>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</si>
  <si>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</si>
  <si>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</si>
  <si>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</si>
  <si>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</si>
  <si>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</si>
  <si>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</si>
  <si>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</si>
  <si>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</si>
  <si>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</si>
  <si>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</si>
  <si>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</si>
  <si>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</si>
  <si>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</si>
  <si>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</si>
  <si>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</si>
  <si>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</si>
  <si>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</si>
  <si>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</si>
  <si>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</si>
  <si>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</si>
  <si>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</si>
  <si>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</si>
  <si>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</si>
  <si>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</si>
  <si>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</si>
  <si>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</si>
  <si>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</si>
  <si>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</si>
  <si>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</si>
  <si>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</si>
  <si>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</si>
  <si>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</si>
  <si>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</si>
  <si>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</si>
  <si>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</si>
  <si>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</si>
  <si>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</si>
  <si>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</si>
  <si>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</si>
  <si>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</si>
  <si>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</si>
  <si>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</si>
  <si>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</si>
  <si>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</si>
  <si>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</si>
  <si>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</si>
  <si>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</si>
  <si>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</si>
  <si>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</si>
  <si>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</si>
  <si>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</si>
  <si>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</si>
  <si>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</si>
  <si>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</si>
  <si>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</si>
  <si>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</si>
  <si>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</si>
  <si>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</si>
  <si>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</si>
  <si>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</si>
  <si>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</si>
  <si>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</si>
  <si>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</si>
  <si>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</si>
  <si>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</si>
  <si>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</si>
  <si>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</si>
  <si>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</si>
  <si>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</si>
  <si>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</si>
  <si>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</si>
  <si>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</si>
  <si>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</si>
  <si>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</si>
  <si>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</si>
  <si>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</si>
  <si>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</si>
  <si>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</si>
  <si>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</si>
  <si>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</si>
  <si>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</si>
  <si>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</si>
  <si>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</si>
  <si>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</si>
  <si>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</si>
  <si>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</si>
  <si>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</si>
  <si>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</si>
  <si>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</si>
  <si>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</si>
  <si>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</si>
  <si>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</si>
  <si>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</si>
  <si>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</si>
  <si>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</si>
  <si>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</si>
  <si>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</si>
  <si>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</si>
  <si>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</si>
  <si>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</si>
  <si>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</si>
  <si>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</si>
  <si>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</si>
  <si>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</si>
  <si>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</si>
  <si>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</si>
  <si>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</si>
  <si>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</si>
  <si>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</si>
  <si>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</si>
  <si>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</si>
  <si>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</si>
  <si>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</si>
  <si>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</si>
  <si>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</si>
  <si>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</si>
  <si>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</si>
  <si>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</si>
  <si>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</si>
  <si>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</si>
  <si>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</si>
  <si>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</si>
  <si>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</si>
  <si>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</si>
  <si>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</si>
  <si>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</si>
  <si>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</si>
  <si>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</si>
  <si>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</si>
  <si>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</si>
  <si>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</si>
  <si>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</si>
  <si>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</si>
  <si>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</si>
  <si>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</si>
  <si>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</si>
  <si>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</si>
  <si>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</si>
  <si>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</si>
  <si>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</si>
  <si>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</si>
  <si>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</si>
  <si>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</si>
  <si>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</si>
  <si>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</si>
  <si>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</si>
  <si>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</si>
  <si>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</si>
  <si>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</si>
  <si>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</si>
  <si>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</si>
  <si>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</si>
  <si>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</si>
  <si>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</si>
  <si>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</si>
  <si>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</si>
  <si>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방호근, ID : H1900319)</t>
  </si>
  <si>
    <t>출력시각</t>
  </si>
  <si>
    <t>2020년 12월 03일 13:50:46</t>
  </si>
  <si>
    <t>H1900319</t>
  </si>
  <si>
    <t>방호근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</si>
</sst>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6776"/>
        <c:axId val="263933640"/>
      </c:barChart>
      <c:catAx>
        <c:axId val="26393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3640"/>
        <c:crosses val="autoZero"/>
        <c:auto val="1"/>
        <c:lblAlgn val="ctr"/>
        <c:lblOffset val="100"/>
        <c:noMultiLvlLbl val="0"/>
      </c:catAx>
      <c:valAx>
        <c:axId val="26393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1392"/>
        <c:axId val="438610608"/>
      </c:barChart>
      <c:catAx>
        <c:axId val="43861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0608"/>
        <c:crosses val="autoZero"/>
        <c:auto val="1"/>
        <c:lblAlgn val="ctr"/>
        <c:lblOffset val="100"/>
        <c:noMultiLvlLbl val="0"/>
      </c:catAx>
      <c:valAx>
        <c:axId val="43861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7560"/>
        <c:axId val="263938344"/>
      </c:barChart>
      <c:catAx>
        <c:axId val="26393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8344"/>
        <c:crosses val="autoZero"/>
        <c:auto val="1"/>
        <c:lblAlgn val="ctr"/>
        <c:lblOffset val="100"/>
        <c:noMultiLvlLbl val="0"/>
      </c:catAx>
      <c:valAx>
        <c:axId val="26393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1047.5999999999999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1288"/>
        <c:axId val="438967152"/>
      </c:barChart>
      <c:catAx>
        <c:axId val="26393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67152"/>
        <c:crosses val="autoZero"/>
        <c:auto val="1"/>
        <c:lblAlgn val="ctr"/>
        <c:lblOffset val="100"/>
        <c:noMultiLvlLbl val="0"/>
      </c:catAx>
      <c:valAx>
        <c:axId val="438967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69896"/>
        <c:axId val="438971464"/>
      </c:barChart>
      <c:catAx>
        <c:axId val="43896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71464"/>
        <c:crosses val="autoZero"/>
        <c:auto val="1"/>
        <c:lblAlgn val="ctr"/>
        <c:lblOffset val="100"/>
        <c:noMultiLvlLbl val="0"/>
      </c:catAx>
      <c:valAx>
        <c:axId val="43897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6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69112"/>
        <c:axId val="438970288"/>
      </c:barChart>
      <c:catAx>
        <c:axId val="438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70288"/>
        <c:crosses val="autoZero"/>
        <c:auto val="1"/>
        <c:lblAlgn val="ctr"/>
        <c:lblOffset val="100"/>
        <c:noMultiLvlLbl val="0"/>
      </c:catAx>
      <c:valAx>
        <c:axId val="43897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67936"/>
        <c:axId val="438965584"/>
      </c:barChart>
      <c:catAx>
        <c:axId val="43896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65584"/>
        <c:crosses val="autoZero"/>
        <c:auto val="1"/>
        <c:lblAlgn val="ctr"/>
        <c:lblOffset val="100"/>
        <c:noMultiLvlLbl val="0"/>
      </c:catAx>
      <c:valAx>
        <c:axId val="438965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6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71072"/>
        <c:axId val="438970680"/>
      </c:barChart>
      <c:catAx>
        <c:axId val="43897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70680"/>
        <c:crosses val="autoZero"/>
        <c:auto val="1"/>
        <c:lblAlgn val="ctr"/>
        <c:lblOffset val="100"/>
        <c:noMultiLvlLbl val="0"/>
      </c:catAx>
      <c:valAx>
        <c:axId val="438970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7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778.4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72640"/>
        <c:axId val="438965192"/>
      </c:barChart>
      <c:catAx>
        <c:axId val="43897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65192"/>
        <c:crosses val="autoZero"/>
        <c:auto val="1"/>
        <c:lblAlgn val="ctr"/>
        <c:lblOffset val="100"/>
        <c:noMultiLvlLbl val="0"/>
      </c:catAx>
      <c:valAx>
        <c:axId val="438965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966368"/>
        <c:axId val="438966760"/>
      </c:barChart>
      <c:catAx>
        <c:axId val="43896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966760"/>
        <c:crosses val="autoZero"/>
        <c:auto val="1"/>
        <c:lblAlgn val="ctr"/>
        <c:lblOffset val="100"/>
        <c:noMultiLvlLbl val="0"/>
      </c:catAx>
      <c:valAx>
        <c:axId val="438966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9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344440"/>
        <c:axId val="439344832"/>
      </c:barChart>
      <c:catAx>
        <c:axId val="43934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4832"/>
        <c:crosses val="autoZero"/>
        <c:auto val="1"/>
        <c:lblAlgn val="ctr"/>
        <c:lblOffset val="100"/>
        <c:noMultiLvlLbl val="0"/>
      </c:catAx>
      <c:valAx>
        <c:axId val="439344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7168"/>
        <c:axId val="263931680"/>
      </c:barChart>
      <c:catAx>
        <c:axId val="26393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1680"/>
        <c:crosses val="autoZero"/>
        <c:auto val="1"/>
        <c:lblAlgn val="ctr"/>
        <c:lblOffset val="100"/>
        <c:noMultiLvlLbl val="0"/>
      </c:catAx>
      <c:valAx>
        <c:axId val="26393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341304"/>
        <c:axId val="439341696"/>
      </c:barChart>
      <c:catAx>
        <c:axId val="43934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1696"/>
        <c:crosses val="autoZero"/>
        <c:auto val="1"/>
        <c:lblAlgn val="ctr"/>
        <c:lblOffset val="100"/>
        <c:noMultiLvlLbl val="0"/>
      </c:catAx>
      <c:valAx>
        <c:axId val="43934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340912"/>
        <c:axId val="439343264"/>
      </c:barChart>
      <c:catAx>
        <c:axId val="43934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3264"/>
        <c:crosses val="autoZero"/>
        <c:auto val="1"/>
        <c:lblAlgn val="ctr"/>
        <c:lblOffset val="100"/>
        <c:noMultiLvlLbl val="0"/>
      </c:catAx>
      <c:valAx>
        <c:axId val="43934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9.6999999999999993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9340128"/>
        <c:axId val="439345616"/>
      </c:barChart>
      <c:catAx>
        <c:axId val="4393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5616"/>
        <c:crosses val="autoZero"/>
        <c:auto val="1"/>
        <c:lblAlgn val="ctr"/>
        <c:lblOffset val="100"/>
        <c:noMultiLvlLbl val="0"/>
      </c:catAx>
      <c:valAx>
        <c:axId val="43934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6.7916119999999998</c:v>
                </c:pt>
                <c:pt idx="1">
                  <c:v>8.5854309999999998</c:v>
                </c:pt>
                <c:pt idx="2">
                  <c:v>6.3942870000000003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569.29999999999995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342872"/>
        <c:axId val="439344048"/>
      </c:barChart>
      <c:catAx>
        <c:axId val="43934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4048"/>
        <c:crosses val="autoZero"/>
        <c:auto val="1"/>
        <c:lblAlgn val="ctr"/>
        <c:lblOffset val="100"/>
        <c:noMultiLvlLbl val="0"/>
      </c:catAx>
      <c:valAx>
        <c:axId val="439344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343656"/>
        <c:axId val="439346008"/>
      </c:barChart>
      <c:catAx>
        <c:axId val="43934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9346008"/>
        <c:crosses val="autoZero"/>
        <c:auto val="1"/>
        <c:lblAlgn val="ctr"/>
        <c:lblOffset val="100"/>
        <c:noMultiLvlLbl val="0"/>
      </c:catAx>
      <c:valAx>
        <c:axId val="43934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77.599999999999994</c:v>
                </c:pt>
                <c:pt idx="1">
                  <c:v>8.5</c:v>
                </c:pt>
                <c:pt idx="2">
                  <c:v>13.9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9340520"/>
        <c:axId val="440593992"/>
      </c:barChart>
      <c:catAx>
        <c:axId val="43934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93992"/>
        <c:crosses val="autoZero"/>
        <c:auto val="1"/>
        <c:lblAlgn val="ctr"/>
        <c:lblOffset val="100"/>
        <c:noMultiLvlLbl val="0"/>
      </c:catAx>
      <c:valAx>
        <c:axId val="44059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34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90464"/>
        <c:axId val="440588896"/>
      </c:barChart>
      <c:catAx>
        <c:axId val="4405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88896"/>
        <c:crosses val="autoZero"/>
        <c:auto val="1"/>
        <c:lblAlgn val="ctr"/>
        <c:lblOffset val="100"/>
        <c:noMultiLvlLbl val="0"/>
      </c:catAx>
      <c:valAx>
        <c:axId val="44058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89288"/>
        <c:axId val="440590072"/>
      </c:barChart>
      <c:catAx>
        <c:axId val="44058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90072"/>
        <c:crosses val="autoZero"/>
        <c:auto val="1"/>
        <c:lblAlgn val="ctr"/>
        <c:lblOffset val="100"/>
        <c:noMultiLvlLbl val="0"/>
      </c:catAx>
      <c:valAx>
        <c:axId val="44059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8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95168"/>
        <c:axId val="440589680"/>
      </c:barChart>
      <c:catAx>
        <c:axId val="44059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89680"/>
        <c:crosses val="autoZero"/>
        <c:auto val="1"/>
        <c:lblAlgn val="ctr"/>
        <c:lblOffset val="100"/>
        <c:noMultiLvlLbl val="0"/>
      </c:catAx>
      <c:valAx>
        <c:axId val="44058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9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935208"/>
        <c:axId val="263937952"/>
      </c:barChart>
      <c:catAx>
        <c:axId val="26393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937952"/>
        <c:crosses val="autoZero"/>
        <c:auto val="1"/>
        <c:lblAlgn val="ctr"/>
        <c:lblOffset val="100"/>
        <c:noMultiLvlLbl val="0"/>
      </c:catAx>
      <c:valAx>
        <c:axId val="26393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93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95952"/>
        <c:axId val="440596344"/>
      </c:barChart>
      <c:catAx>
        <c:axId val="44059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96344"/>
        <c:crosses val="autoZero"/>
        <c:auto val="1"/>
        <c:lblAlgn val="ctr"/>
        <c:lblOffset val="100"/>
        <c:noMultiLvlLbl val="0"/>
      </c:catAx>
      <c:valAx>
        <c:axId val="44059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9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90856"/>
        <c:axId val="440591248"/>
      </c:barChart>
      <c:catAx>
        <c:axId val="44059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91248"/>
        <c:crosses val="autoZero"/>
        <c:auto val="1"/>
        <c:lblAlgn val="ctr"/>
        <c:lblOffset val="100"/>
        <c:noMultiLvlLbl val="0"/>
      </c:catAx>
      <c:valAx>
        <c:axId val="44059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9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592032"/>
        <c:axId val="440592424"/>
      </c:barChart>
      <c:catAx>
        <c:axId val="4405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592424"/>
        <c:crosses val="autoZero"/>
        <c:auto val="1"/>
        <c:lblAlgn val="ctr"/>
        <c:lblOffset val="100"/>
        <c:noMultiLvlLbl val="0"/>
      </c:catAx>
      <c:valAx>
        <c:axId val="44059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5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701472"/>
        <c:axId val="438612568"/>
      </c:barChart>
      <c:catAx>
        <c:axId val="19070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2568"/>
        <c:crosses val="autoZero"/>
        <c:auto val="1"/>
        <c:lblAlgn val="ctr"/>
        <c:lblOffset val="100"/>
        <c:noMultiLvlLbl val="0"/>
      </c:catAx>
      <c:valAx>
        <c:axId val="438612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7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2960"/>
        <c:axId val="438614136"/>
      </c:barChart>
      <c:catAx>
        <c:axId val="43861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4136"/>
        <c:crosses val="autoZero"/>
        <c:auto val="1"/>
        <c:lblAlgn val="ctr"/>
        <c:lblOffset val="100"/>
        <c:noMultiLvlLbl val="0"/>
      </c:catAx>
      <c:valAx>
        <c:axId val="438614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1784"/>
        <c:axId val="438613744"/>
      </c:barChart>
      <c:catAx>
        <c:axId val="43861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3744"/>
        <c:crosses val="autoZero"/>
        <c:auto val="1"/>
        <c:lblAlgn val="ctr"/>
        <c:lblOffset val="100"/>
        <c:noMultiLvlLbl val="0"/>
      </c:catAx>
      <c:valAx>
        <c:axId val="43861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1000"/>
        <c:axId val="438614528"/>
      </c:barChart>
      <c:catAx>
        <c:axId val="43861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4528"/>
        <c:crosses val="autoZero"/>
        <c:auto val="1"/>
        <c:lblAlgn val="ctr"/>
        <c:lblOffset val="100"/>
        <c:noMultiLvlLbl val="0"/>
      </c:catAx>
      <c:valAx>
        <c:axId val="43861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579.29999999999995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4920"/>
        <c:axId val="438616096"/>
      </c:barChart>
      <c:catAx>
        <c:axId val="43861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6096"/>
        <c:crosses val="autoZero"/>
        <c:auto val="1"/>
        <c:lblAlgn val="ctr"/>
        <c:lblOffset val="100"/>
        <c:noMultiLvlLbl val="0"/>
      </c:catAx>
      <c:valAx>
        <c:axId val="43861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17272"/>
        <c:axId val="438617664"/>
      </c:barChart>
      <c:catAx>
        <c:axId val="43861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17664"/>
        <c:crosses val="autoZero"/>
        <c:auto val="1"/>
        <c:lblAlgn val="ctr"/>
        <c:lblOffset val="100"/>
        <c:noMultiLvlLbl val="0"/>
      </c:catAx>
      <c:valAx>
        <c:axId val="43861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17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방호근, ID : H1900319)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13:50:46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1946.2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77.599999999999994</v>
      </c>
      <c r="G8" s="59">
        <f>'DRIs DATA 입력'!G8</f>
        <v>8.5</v>
      </c>
      <c r="H8" s="59">
        <f>'DRIs DATA 입력'!H8</f>
        <v>13.9</v>
      </c>
      <c r="I8" s="46"/>
      <c r="J8" s="59" t="s">
        <v>216</v>
      </c>
      <c r="K8" s="59">
        <f>'DRIs DATA 입력'!K8</f>
        <v>9.6999999999999993</v>
      </c>
      <c r="L8" s="59">
        <f>'DRIs DATA 입력'!L8</f>
        <v>10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569.29999999999995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249.8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146.9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579.29999999999995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442.9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1047.5999999999999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6693.1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3414.6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89.4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81.3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778.4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117.3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1" sqref="M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2200</v>
      </c>
      <c r="C6" s="66">
        <v>1946.2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50</v>
      </c>
      <c r="P6" s="66">
        <v>60</v>
      </c>
      <c r="Q6" s="66">
        <v>0</v>
      </c>
      <c r="R6" s="66">
        <v>0</v>
      </c>
      <c r="S6" s="66">
        <v>61.2</v>
      </c>
      <c r="U6" s="66" t="s">
        <v>214</v>
      </c>
      <c r="V6" s="66">
        <v>0</v>
      </c>
      <c r="W6" s="66">
        <v>0</v>
      </c>
      <c r="X6" s="66">
        <v>25</v>
      </c>
      <c r="Y6" s="66">
        <v>0</v>
      </c>
      <c r="Z6" s="66">
        <v>28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77.599999999999994</v>
      </c>
      <c r="G8" s="66">
        <v>8.5</v>
      </c>
      <c r="H8" s="66">
        <v>13.9</v>
      </c>
      <c r="J8" s="66" t="s">
        <v>216</v>
      </c>
      <c r="K8" s="66">
        <v>9.6999999999999993</v>
      </c>
      <c r="L8" s="66">
        <v>10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530</v>
      </c>
      <c r="C16" s="66">
        <v>750</v>
      </c>
      <c r="D16" s="66">
        <v>0</v>
      </c>
      <c r="E16" s="66">
        <v>3000</v>
      </c>
      <c r="F16" s="66">
        <v>569.29999999999995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249.8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146.9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1.9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1.5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15.3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1.6</v>
      </c>
      <c r="AJ26" s="66" t="s">
        <v>233</v>
      </c>
      <c r="AK26" s="66">
        <v>320</v>
      </c>
      <c r="AL26" s="66">
        <v>400</v>
      </c>
      <c r="AM26" s="66">
        <v>0</v>
      </c>
      <c r="AN26" s="66">
        <v>1000</v>
      </c>
      <c r="AO26" s="66">
        <v>579.29999999999995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2.5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442.9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1047.5999999999999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6693.1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3414.6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89.4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81.3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12.9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10.5</v>
      </c>
      <c r="O46" s="66" t="s">
        <v>251</v>
      </c>
      <c r="P46" s="66">
        <v>600</v>
      </c>
      <c r="Q46" s="66">
        <v>800</v>
      </c>
      <c r="R46" s="66">
        <v>0</v>
      </c>
      <c r="S46" s="66">
        <v>10000</v>
      </c>
      <c r="T46" s="66">
        <v>778.4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3.3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117.3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83.6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58</v>
      </c>
      <c r="E2" s="61">
        <v>1925.1328000000001</v>
      </c>
      <c r="F2" s="61">
        <v>339.75529999999998</v>
      </c>
      <c r="G2" s="61">
        <v>36.039279999999998</v>
      </c>
      <c r="H2" s="61">
        <v>20.291125999999998</v>
      </c>
      <c r="I2" s="61">
        <v>15.748155000000001</v>
      </c>
      <c r="J2" s="61">
        <v>60.523269999999997</v>
      </c>
      <c r="K2" s="61">
        <v>38.390785000000001</v>
      </c>
      <c r="L2" s="61">
        <v>22.132483000000001</v>
      </c>
      <c r="M2" s="61">
        <v>27.864091999999999</v>
      </c>
      <c r="N2" s="61">
        <v>1.9276834</v>
      </c>
      <c r="O2" s="61">
        <v>14.254369000000001</v>
      </c>
      <c r="P2" s="61">
        <v>1114.3687</v>
      </c>
      <c r="Q2" s="61">
        <v>27.801303999999998</v>
      </c>
      <c r="R2" s="61">
        <v>568.37256000000002</v>
      </c>
      <c r="S2" s="61">
        <v>80.930070000000001</v>
      </c>
      <c r="T2" s="61">
        <v>5849.31</v>
      </c>
      <c r="U2" s="61">
        <v>1.9048425</v>
      </c>
      <c r="V2" s="61">
        <v>15.981061</v>
      </c>
      <c r="W2" s="61">
        <v>247.20158000000001</v>
      </c>
      <c r="X2" s="61">
        <v>146.00291000000001</v>
      </c>
      <c r="Y2" s="61">
        <v>1.8568331</v>
      </c>
      <c r="Z2" s="61">
        <v>1.4556174</v>
      </c>
      <c r="AA2" s="61">
        <v>15.195693</v>
      </c>
      <c r="AB2" s="61">
        <v>1.5036951000000001</v>
      </c>
      <c r="AC2" s="61">
        <v>575.95934999999997</v>
      </c>
      <c r="AD2" s="61">
        <v>6.8117409999999996</v>
      </c>
      <c r="AE2" s="61">
        <v>2.7658713000000001</v>
      </c>
      <c r="AF2" s="61">
        <v>2.480054</v>
      </c>
      <c r="AG2" s="61">
        <v>440.62709999999998</v>
      </c>
      <c r="AH2" s="61">
        <v>329.15386999999998</v>
      </c>
      <c r="AI2" s="61">
        <v>111.47322</v>
      </c>
      <c r="AJ2" s="61">
        <v>1034.6232</v>
      </c>
      <c r="AK2" s="61">
        <v>6615.9727000000003</v>
      </c>
      <c r="AL2" s="61">
        <v>88.234763999999998</v>
      </c>
      <c r="AM2" s="61">
        <v>3356.8231999999998</v>
      </c>
      <c r="AN2" s="61">
        <v>80.363600000000005</v>
      </c>
      <c r="AO2" s="61">
        <v>12.766481000000001</v>
      </c>
      <c r="AP2" s="61">
        <v>10.02018</v>
      </c>
      <c r="AQ2" s="61">
        <v>2.7463025999999999</v>
      </c>
      <c r="AR2" s="61">
        <v>10.398403</v>
      </c>
      <c r="AS2" s="61">
        <v>770.16425000000004</v>
      </c>
      <c r="AT2" s="61">
        <v>1.8030303000000001E-2</v>
      </c>
      <c r="AU2" s="61">
        <v>3.31162</v>
      </c>
      <c r="AV2" s="61">
        <v>116.83174</v>
      </c>
      <c r="AW2" s="61">
        <v>83.051720000000003</v>
      </c>
      <c r="AX2" s="61">
        <v>0.13186987999999999</v>
      </c>
      <c r="AY2" s="61">
        <v>1.0934979</v>
      </c>
      <c r="AZ2" s="61">
        <v>263.92532</v>
      </c>
      <c r="BA2" s="61">
        <v>21.799782</v>
      </c>
      <c r="BB2" s="61">
        <v>6.7916119999999998</v>
      </c>
      <c r="BC2" s="61">
        <v>8.5854309999999998</v>
      </c>
      <c r="BD2" s="61">
        <v>6.3942870000000003</v>
      </c>
      <c r="BE2" s="61">
        <v>0.34945112</v>
      </c>
      <c r="BF2" s="61">
        <v>1.8766795000000001</v>
      </c>
      <c r="BG2" s="61">
        <v>0</v>
      </c>
      <c r="BH2" s="61">
        <v>0</v>
      </c>
      <c r="BI2" s="61">
        <v>5.867782E-4</v>
      </c>
      <c r="BJ2" s="61">
        <v>1.6701521E-2</v>
      </c>
      <c r="BK2" s="61">
        <v>0</v>
      </c>
      <c r="BL2" s="61">
        <v>0.39886307999999998</v>
      </c>
      <c r="BM2" s="61">
        <v>4.8245639999999996</v>
      </c>
      <c r="BN2" s="61">
        <v>1.7284647</v>
      </c>
      <c r="BO2" s="61">
        <v>80.089860000000002</v>
      </c>
      <c r="BP2" s="61">
        <v>15.355725</v>
      </c>
      <c r="BQ2" s="61">
        <v>27.445992</v>
      </c>
      <c r="BR2" s="61">
        <v>90.588295000000002</v>
      </c>
      <c r="BS2" s="61">
        <v>20.080202</v>
      </c>
      <c r="BT2" s="61">
        <v>19.728254</v>
      </c>
      <c r="BU2" s="61">
        <v>3.5385659999999999E-2</v>
      </c>
      <c r="BV2" s="61">
        <v>5.5800284999999996E-3</v>
      </c>
      <c r="BW2" s="61">
        <v>1.2574254</v>
      </c>
      <c r="BX2" s="61">
        <v>1.320865</v>
      </c>
      <c r="BY2" s="61">
        <v>7.7518329999999996E-2</v>
      </c>
      <c r="BZ2" s="61">
        <v>5.5140600000000005E-4</v>
      </c>
      <c r="CA2" s="61">
        <v>0.72709774999999999</v>
      </c>
      <c r="CB2" s="61">
        <v>3.3227894000000002E-3</v>
      </c>
      <c r="CC2" s="61">
        <v>0.15971943999999999</v>
      </c>
      <c r="CD2" s="61">
        <v>0.30321714</v>
      </c>
      <c r="CE2" s="61">
        <v>3.7076150000000002E-2</v>
      </c>
      <c r="CF2" s="61">
        <v>7.38978E-2</v>
      </c>
      <c r="CG2" s="61">
        <v>9.9000000000000005E-7</v>
      </c>
      <c r="CH2" s="61">
        <v>1.3041386E-2</v>
      </c>
      <c r="CI2" s="61">
        <v>0</v>
      </c>
      <c r="CJ2" s="61">
        <v>0.89356709999999995</v>
      </c>
      <c r="CK2" s="61">
        <v>7.2369840000000001E-3</v>
      </c>
      <c r="CL2" s="61">
        <v>0.53177582999999995</v>
      </c>
      <c r="CM2" s="61">
        <v>4.4674670000000001</v>
      </c>
      <c r="CN2" s="61">
        <v>1787.211</v>
      </c>
      <c r="CO2" s="61">
        <v>3049.4589999999998</v>
      </c>
      <c r="CP2" s="61">
        <v>1328.7280000000001</v>
      </c>
      <c r="CQ2" s="61">
        <v>589.72253000000001</v>
      </c>
      <c r="CR2" s="61">
        <v>324.45549999999997</v>
      </c>
      <c r="CS2" s="61">
        <v>414.24130000000002</v>
      </c>
      <c r="CT2" s="61">
        <v>1744.9321</v>
      </c>
      <c r="CU2" s="61">
        <v>879.29759999999999</v>
      </c>
      <c r="CV2" s="61">
        <v>1380.2926</v>
      </c>
      <c r="CW2" s="61">
        <v>955.18430000000001</v>
      </c>
      <c r="CX2" s="61">
        <v>317.89843999999999</v>
      </c>
      <c r="CY2" s="61">
        <v>2489.3341999999998</v>
      </c>
      <c r="CZ2" s="61">
        <v>1089.0009</v>
      </c>
      <c r="DA2" s="61">
        <v>2554.3904000000002</v>
      </c>
      <c r="DB2" s="61">
        <v>2813.9949999999999</v>
      </c>
      <c r="DC2" s="61">
        <v>3440.4812000000002</v>
      </c>
      <c r="DD2" s="61">
        <v>5175.5879999999997</v>
      </c>
      <c r="DE2" s="61">
        <v>966.29290000000003</v>
      </c>
      <c r="DF2" s="61">
        <v>3256.4856</v>
      </c>
      <c r="DG2" s="61">
        <v>1156.1548</v>
      </c>
      <c r="DH2" s="61">
        <v>28.853829999999999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21.799782</v>
      </c>
      <c r="B6">
        <f>BB2</f>
        <v>6.7916119999999998</v>
      </c>
      <c r="C6">
        <f>BC2</f>
        <v>8.5854309999999998</v>
      </c>
      <c r="D6">
        <f>BD2</f>
        <v>6.3942870000000003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22710</v>
      </c>
      <c r="C2" s="56">
        <f ca="1">YEAR(TODAY())-YEAR(B2)+IF(TODAY()&gt;=DATE(YEAR(TODAY()),MONTH(B2),DAY(B2)),0,-1)</f>
        <v>58</v>
      </c>
      <c r="E2" s="52">
        <v>163</v>
      </c>
      <c r="F2" s="53" t="s">
        <v>39</v>
      </c>
      <c r="G2" s="52">
        <v>65.400000000000006</v>
      </c>
      <c r="H2" s="51" t="s">
        <v>41</v>
      </c>
      <c r="I2" s="77">
        <f>ROUND(G3/E3^2,1)</f>
        <v>24.6</v>
      </c>
    </row>
    <row r="3" spans="1:9" x14ac:dyDescent="0.3">
      <c r="E3" s="51">
        <f>E2/100</f>
        <v>1.63</v>
      </c>
      <c r="F3" s="51" t="s">
        <v>40</v>
      </c>
      <c r="G3" s="51">
        <f>G2</f>
        <v>65.400000000000006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방호근, ID : H1900319)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13:50:46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44041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58</v>
      </c>
      <c r="G12" s="142"/>
      <c r="H12" s="142"/>
      <c r="I12" s="142"/>
      <c r="K12" s="133">
        <f>'개인정보 및 신체계측 입력'!E2</f>
        <v>163</v>
      </c>
      <c r="L12" s="134"/>
      <c r="M12" s="127">
        <f>'개인정보 및 신체계측 입력'!G2</f>
        <v>65.400000000000006</v>
      </c>
      <c r="N12" s="128"/>
      <c r="O12" s="123" t="s">
        <v>271</v>
      </c>
      <c r="P12" s="117"/>
      <c r="Q12" s="120">
        <f>'개인정보 및 신체계측 입력'!I2</f>
        <v>24.6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방호근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77.599999999999994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8.5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13.9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0.7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10</v>
      </c>
      <c r="L72" s="36" t="s">
        <v>53</v>
      </c>
      <c r="M72" s="36">
        <f>ROUND('DRIs DATA'!K8,1)</f>
        <v>9.6999999999999993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75.91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144.16999999999999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146.9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106.67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55.36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446.21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129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2020-12-03T05:39:26Z</dcterms:modified>
</cp:coreProperties>
</file>