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<sst xmlns="http://schemas.openxmlformats.org/spreadsheetml/2006/main" count="692" uniqueCount="283">
  <si>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</si>
  <si>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</si>
  <si>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</si>
  <si>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</si>
  <si>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</si>
  <si>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</si>
  <si>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</si>
  <si>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</si>
  <si>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</si>
  <si>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</si>
  <si>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</si>
  <si>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</si>
  <si>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</si>
  <si>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</si>
  <si>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</si>
  <si>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</si>
  <si>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</si>
  <si>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</si>
  <si>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</si>
  <si>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</si>
  <si>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</si>
  <si>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</si>
  <si>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</si>
  <si>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</si>
  <si>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</si>
  <si>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</si>
  <si>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</si>
  <si>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</si>
  <si>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</si>
  <si>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</si>
  <si>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</si>
  <si>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</si>
  <si>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</si>
  <si>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</si>
  <si>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</si>
  <si>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</si>
  <si>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</si>
  <si>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</si>
  <si>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</si>
  <si>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</si>
  <si>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</si>
  <si>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</si>
  <si>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</si>
  <si>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</si>
  <si>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</si>
  <si>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</si>
  <si>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</si>
  <si>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</si>
  <si>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</si>
  <si>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</si>
  <si>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</si>
  <si>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</si>
  <si>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</si>
  <si>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</si>
  <si>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</si>
  <si>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</si>
  <si>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</si>
  <si>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</si>
  <si>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</si>
  <si>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</si>
  <si>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</si>
  <si>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</si>
  <si>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</si>
  <si>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</si>
  <si>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</si>
  <si>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</si>
  <si>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</si>
  <si>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</si>
  <si>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</si>
  <si>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</si>
  <si>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</si>
  <si>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</si>
  <si>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</si>
  <si>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</si>
  <si>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</si>
  <si>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</si>
  <si>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</si>
  <si>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</si>
  <si>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</si>
  <si>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</si>
  <si>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</si>
  <si>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</si>
  <si>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</si>
  <si>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</si>
  <si>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</si>
  <si>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</si>
  <si>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</si>
  <si>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</si>
  <si>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</si>
  <si>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</si>
  <si>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</si>
  <si>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</si>
  <si>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</si>
  <si>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</si>
  <si>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</si>
  <si>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</si>
  <si>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</si>
  <si>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</si>
  <si>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</si>
  <si>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</si>
  <si>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</si>
  <si>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</si>
  <si>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</si>
  <si>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</si>
  <si>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</si>
  <si>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</si>
  <si>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</si>
  <si>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</si>
  <si>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</si>
  <si>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</si>
  <si>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</si>
  <si>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</si>
  <si>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</si>
  <si>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</si>
  <si>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</si>
  <si>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</si>
  <si>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</si>
  <si>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</si>
  <si>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</si>
  <si>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</si>
  <si>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</si>
  <si>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</si>
  <si>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</si>
  <si>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</si>
  <si>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</si>
  <si>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</si>
  <si>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</si>
  <si>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</si>
  <si>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</si>
  <si>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</si>
  <si>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</si>
  <si>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</si>
  <si>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</si>
  <si>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</si>
  <si>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</si>
  <si>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</si>
  <si>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</si>
  <si>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</si>
  <si>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</si>
  <si>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</si>
  <si>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</si>
  <si>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</si>
  <si>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</si>
  <si>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</si>
  <si>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</si>
  <si>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</si>
  <si>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</si>
  <si>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</si>
  <si>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</si>
  <si>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</si>
  <si>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</si>
  <si>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</si>
  <si>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</si>
  <si>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</si>
  <si>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</si>
  <si>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</si>
  <si>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</si>
  <si>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</si>
  <si>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</si>
  <si>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</si>
  <si>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</si>
  <si>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</si>
  <si>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</si>
  <si>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</si>
  <si>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</si>
  <si>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</si>
  <si>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</si>
  <si>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</si>
  <si>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</si>
  <si>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</si>
  <si>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</si>
  <si>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</si>
  <si>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</si>
  <si>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</si>
  <si>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</si>
  <si>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</si>
  <si>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</si>
  <si>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</si>
  <si>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</si>
  <si>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</si>
  <si>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</si>
  <si>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</si>
  <si>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</si>
  <si>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</si>
  <si>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</si>
  <si>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</si>
  <si>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</si>
  <si>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</si>
  <si>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</si>
  <si>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</si>
  <si>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</si>
  <si>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</si>
  <si>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</si>
  <si>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</si>
  <si>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</si>
  <si>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</si>
  <si>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</si>
  <si>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</si>
  <si>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</si>
  <si>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</si>
  <si>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</si>
  <si>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</si>
  <si>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</si>
  <si>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</si>
  <si>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</si>
  <si>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</si>
  <si>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</si>
  <si>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</si>
  <si>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</si>
  <si>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</si>
  <si>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</si>
  <si>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</si>
  <si>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</si>
  <si>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</si>
  <si>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</si>
  <si>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</si>
  <si>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</si>
  <si>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</si>
  <si>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</si>
  <si>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</si>
  <si>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</si>
  <si>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</si>
  <si>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</si>
  <si>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</si>
  <si>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</si>
  <si>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</si>
  <si>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</si>
  <si>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</si>
  <si>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</si>
  <si>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</si>
  <si>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</si>
  <si>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</si>
  <si>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</si>
  <si>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</si>
  <si>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</si>
  <si>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</si>
  <si>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</si>
  <si>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</si>
  <si>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</si>
  <si>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</si>
  <si>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</si>
  <si>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</si>
  <si>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</si>
  <si>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</si>
  <si>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</si>
  <si>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</si>
  <si>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</si>
  <si>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</si>
  <si>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</si>
  <si>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</si>
  <si>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</si>
  <si>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</si>
  <si>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</si>
  <si>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</si>
  <si>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</si>
  <si>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</si>
  <si>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</si>
  <si>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</si>
  <si>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</si>
  <si>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</si>
  <si>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</si>
  <si>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</si>
  <si>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</si>
  <si>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</si>
  <si>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</si>
  <si>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</si>
  <si>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</si>
  <si>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</si>
  <si>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</si>
  <si>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</si>
  <si>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</si>
  <si>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</si>
  <si>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</si>
  <si>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</si>
  <si>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</si>
  <si>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</si>
  <si>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</si>
  <si>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엄을랑, ID : H1900320)</t>
  </si>
  <si>
    <t>출력시각</t>
  </si>
  <si>
    <t>2020년 12월 03일 13:53:17</t>
  </si>
  <si>
    <t>H1900320</t>
  </si>
  <si>
    <t>엄을랑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</si>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</sst>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31392"/>
        <c:axId val="480031776"/>
      </c:barChart>
      <c:catAx>
        <c:axId val="48003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31776"/>
        <c:crosses val="autoZero"/>
        <c:auto val="1"/>
        <c:lblAlgn val="ctr"/>
        <c:lblOffset val="100"/>
        <c:noMultiLvlLbl val="0"/>
      </c:catAx>
      <c:valAx>
        <c:axId val="4800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04976"/>
        <c:axId val="480904192"/>
      </c:barChart>
      <c:catAx>
        <c:axId val="48090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04192"/>
        <c:crosses val="autoZero"/>
        <c:auto val="1"/>
        <c:lblAlgn val="ctr"/>
        <c:lblOffset val="100"/>
        <c:noMultiLvlLbl val="0"/>
      </c:catAx>
      <c:valAx>
        <c:axId val="48090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0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10072"/>
        <c:axId val="480911248"/>
      </c:barChart>
      <c:catAx>
        <c:axId val="48091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11248"/>
        <c:crosses val="autoZero"/>
        <c:auto val="1"/>
        <c:lblAlgn val="ctr"/>
        <c:lblOffset val="100"/>
        <c:noMultiLvlLbl val="0"/>
      </c:catAx>
      <c:valAx>
        <c:axId val="48091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1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06152"/>
        <c:axId val="480908112"/>
      </c:barChart>
      <c:catAx>
        <c:axId val="4809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08112"/>
        <c:crosses val="autoZero"/>
        <c:auto val="1"/>
        <c:lblAlgn val="ctr"/>
        <c:lblOffset val="100"/>
        <c:noMultiLvlLbl val="0"/>
      </c:catAx>
      <c:valAx>
        <c:axId val="48090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0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09288"/>
        <c:axId val="480906544"/>
      </c:barChart>
      <c:catAx>
        <c:axId val="48090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06544"/>
        <c:crosses val="autoZero"/>
        <c:auto val="1"/>
        <c:lblAlgn val="ctr"/>
        <c:lblOffset val="100"/>
        <c:noMultiLvlLbl val="0"/>
      </c:catAx>
      <c:valAx>
        <c:axId val="480906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0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07328"/>
        <c:axId val="480348296"/>
      </c:barChart>
      <c:catAx>
        <c:axId val="48090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8296"/>
        <c:crosses val="autoZero"/>
        <c:auto val="1"/>
        <c:lblAlgn val="ctr"/>
        <c:lblOffset val="100"/>
        <c:noMultiLvlLbl val="0"/>
      </c:catAx>
      <c:valAx>
        <c:axId val="48034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45552"/>
        <c:axId val="480343200"/>
      </c:barChart>
      <c:catAx>
        <c:axId val="48034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3200"/>
        <c:crosses val="autoZero"/>
        <c:auto val="1"/>
        <c:lblAlgn val="ctr"/>
        <c:lblOffset val="100"/>
        <c:noMultiLvlLbl val="0"/>
      </c:catAx>
      <c:valAx>
        <c:axId val="48034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4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046640"/>
        <c:axId val="482045856"/>
      </c:barChart>
      <c:catAx>
        <c:axId val="4820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5856"/>
        <c:crosses val="autoZero"/>
        <c:auto val="1"/>
        <c:lblAlgn val="ctr"/>
        <c:lblOffset val="100"/>
        <c:noMultiLvlLbl val="0"/>
      </c:catAx>
      <c:valAx>
        <c:axId val="48204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1279.3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048600"/>
        <c:axId val="482047424"/>
      </c:barChart>
      <c:catAx>
        <c:axId val="48204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7424"/>
        <c:crosses val="autoZero"/>
        <c:auto val="1"/>
        <c:lblAlgn val="ctr"/>
        <c:lblOffset val="100"/>
        <c:noMultiLvlLbl val="0"/>
      </c:catAx>
      <c:valAx>
        <c:axId val="482047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048208"/>
        <c:axId val="482048992"/>
      </c:barChart>
      <c:catAx>
        <c:axId val="48204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8992"/>
        <c:crosses val="autoZero"/>
        <c:auto val="1"/>
        <c:lblAlgn val="ctr"/>
        <c:lblOffset val="100"/>
        <c:noMultiLvlLbl val="0"/>
      </c:catAx>
      <c:valAx>
        <c:axId val="48204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041936"/>
        <c:axId val="482045072"/>
      </c:barChart>
      <c:catAx>
        <c:axId val="48204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5072"/>
        <c:crosses val="autoZero"/>
        <c:auto val="1"/>
        <c:lblAlgn val="ctr"/>
        <c:lblOffset val="100"/>
        <c:noMultiLvlLbl val="0"/>
      </c:catAx>
      <c:valAx>
        <c:axId val="482045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9584928"/>
        <c:axId val="229584536"/>
      </c:barChart>
      <c:catAx>
        <c:axId val="2295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584536"/>
        <c:crosses val="autoZero"/>
        <c:auto val="1"/>
        <c:lblAlgn val="ctr"/>
        <c:lblOffset val="100"/>
        <c:noMultiLvlLbl val="0"/>
      </c:catAx>
      <c:valAx>
        <c:axId val="22958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958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047032"/>
        <c:axId val="482042720"/>
      </c:barChart>
      <c:catAx>
        <c:axId val="48204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2720"/>
        <c:crosses val="autoZero"/>
        <c:auto val="1"/>
        <c:lblAlgn val="ctr"/>
        <c:lblOffset val="100"/>
        <c:noMultiLvlLbl val="0"/>
      </c:catAx>
      <c:valAx>
        <c:axId val="48204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043112"/>
        <c:axId val="482046248"/>
      </c:barChart>
      <c:catAx>
        <c:axId val="48204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6248"/>
        <c:crosses val="autoZero"/>
        <c:auto val="1"/>
        <c:lblAlgn val="ctr"/>
        <c:lblOffset val="100"/>
        <c:noMultiLvlLbl val="0"/>
      </c:catAx>
      <c:valAx>
        <c:axId val="48204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</c:v>
                </c:pt>
                <c:pt idx="1">
                  <c:v>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2044288"/>
        <c:axId val="482044680"/>
      </c:barChart>
      <c:catAx>
        <c:axId val="48204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044680"/>
        <c:crosses val="autoZero"/>
        <c:auto val="1"/>
        <c:lblAlgn val="ctr"/>
        <c:lblOffset val="100"/>
        <c:noMultiLvlLbl val="0"/>
      </c:catAx>
      <c:valAx>
        <c:axId val="48204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0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8.4641699999999993</c:v>
                </c:pt>
                <c:pt idx="1">
                  <c:v>12.74489</c:v>
                </c:pt>
                <c:pt idx="2">
                  <c:v>15.259909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840"/>
        <c:axId val="481972664"/>
      </c:barChart>
      <c:catAx>
        <c:axId val="48197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2664"/>
        <c:crosses val="autoZero"/>
        <c:auto val="1"/>
        <c:lblAlgn val="ctr"/>
        <c:lblOffset val="100"/>
        <c:noMultiLvlLbl val="0"/>
      </c:catAx>
      <c:valAx>
        <c:axId val="48197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8936"/>
        <c:axId val="481978152"/>
      </c:barChart>
      <c:catAx>
        <c:axId val="48197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8152"/>
        <c:crosses val="autoZero"/>
        <c:auto val="1"/>
        <c:lblAlgn val="ctr"/>
        <c:lblOffset val="100"/>
        <c:noMultiLvlLbl val="0"/>
      </c:catAx>
      <c:valAx>
        <c:axId val="48197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</c:v>
                </c:pt>
                <c:pt idx="1">
                  <c:v>7.3</c:v>
                </c:pt>
                <c:pt idx="2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9720"/>
        <c:axId val="481973056"/>
      </c:barChart>
      <c:catAx>
        <c:axId val="48197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3056"/>
        <c:crosses val="autoZero"/>
        <c:auto val="1"/>
        <c:lblAlgn val="ctr"/>
        <c:lblOffset val="100"/>
        <c:noMultiLvlLbl val="0"/>
      </c:catAx>
      <c:valAx>
        <c:axId val="48197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2901.4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232"/>
        <c:axId val="481974624"/>
      </c:barChart>
      <c:catAx>
        <c:axId val="48197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624"/>
        <c:crosses val="autoZero"/>
        <c:auto val="1"/>
        <c:lblAlgn val="ctr"/>
        <c:lblOffset val="100"/>
        <c:noMultiLvlLbl val="0"/>
      </c:catAx>
      <c:valAx>
        <c:axId val="48197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5800"/>
        <c:axId val="481976192"/>
      </c:barChart>
      <c:catAx>
        <c:axId val="48197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6192"/>
        <c:crosses val="autoZero"/>
        <c:auto val="1"/>
        <c:lblAlgn val="ctr"/>
        <c:lblOffset val="100"/>
        <c:noMultiLvlLbl val="0"/>
      </c:catAx>
      <c:valAx>
        <c:axId val="48197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6976"/>
        <c:axId val="481977368"/>
      </c:barChart>
      <c:catAx>
        <c:axId val="48197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7368"/>
        <c:crosses val="autoZero"/>
        <c:auto val="1"/>
        <c:lblAlgn val="ctr"/>
        <c:lblOffset val="100"/>
        <c:noMultiLvlLbl val="0"/>
      </c:catAx>
      <c:valAx>
        <c:axId val="48197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47120"/>
        <c:axId val="480345160"/>
      </c:barChart>
      <c:catAx>
        <c:axId val="48034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5160"/>
        <c:crosses val="autoZero"/>
        <c:auto val="1"/>
        <c:lblAlgn val="ctr"/>
        <c:lblOffset val="100"/>
        <c:noMultiLvlLbl val="0"/>
      </c:catAx>
      <c:valAx>
        <c:axId val="48034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4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5239.5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565896"/>
        <c:axId val="482564328"/>
      </c:barChart>
      <c:catAx>
        <c:axId val="48256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564328"/>
        <c:crosses val="autoZero"/>
        <c:auto val="1"/>
        <c:lblAlgn val="ctr"/>
        <c:lblOffset val="100"/>
        <c:noMultiLvlLbl val="0"/>
      </c:catAx>
      <c:valAx>
        <c:axId val="48256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56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567464"/>
        <c:axId val="482568640"/>
      </c:barChart>
      <c:catAx>
        <c:axId val="48256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568640"/>
        <c:crosses val="autoZero"/>
        <c:auto val="1"/>
        <c:lblAlgn val="ctr"/>
        <c:lblOffset val="100"/>
        <c:noMultiLvlLbl val="0"/>
      </c:catAx>
      <c:valAx>
        <c:axId val="48256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56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563544"/>
        <c:axId val="482567856"/>
      </c:barChart>
      <c:catAx>
        <c:axId val="48256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567856"/>
        <c:crosses val="autoZero"/>
        <c:auto val="1"/>
        <c:lblAlgn val="ctr"/>
        <c:lblOffset val="100"/>
        <c:noMultiLvlLbl val="0"/>
      </c:catAx>
      <c:valAx>
        <c:axId val="48256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56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46336"/>
        <c:axId val="480347904"/>
      </c:barChart>
      <c:catAx>
        <c:axId val="48034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7904"/>
        <c:crosses val="autoZero"/>
        <c:auto val="1"/>
        <c:lblAlgn val="ctr"/>
        <c:lblOffset val="100"/>
        <c:noMultiLvlLbl val="0"/>
      </c:catAx>
      <c:valAx>
        <c:axId val="48034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4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43984"/>
        <c:axId val="480348688"/>
      </c:barChart>
      <c:catAx>
        <c:axId val="48034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8688"/>
        <c:crosses val="autoZero"/>
        <c:auto val="1"/>
        <c:lblAlgn val="ctr"/>
        <c:lblOffset val="100"/>
        <c:noMultiLvlLbl val="0"/>
      </c:catAx>
      <c:valAx>
        <c:axId val="480348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4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49864"/>
        <c:axId val="480344376"/>
      </c:barChart>
      <c:catAx>
        <c:axId val="48034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4376"/>
        <c:crosses val="autoZero"/>
        <c:auto val="1"/>
        <c:lblAlgn val="ctr"/>
        <c:lblOffset val="100"/>
        <c:noMultiLvlLbl val="0"/>
      </c:catAx>
      <c:valAx>
        <c:axId val="48034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4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350256"/>
        <c:axId val="480345944"/>
      </c:barChart>
      <c:catAx>
        <c:axId val="48035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345944"/>
        <c:crosses val="autoZero"/>
        <c:auto val="1"/>
        <c:lblAlgn val="ctr"/>
        <c:lblOffset val="100"/>
        <c:noMultiLvlLbl val="0"/>
      </c:catAx>
      <c:valAx>
        <c:axId val="48034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35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05760"/>
        <c:axId val="480907720"/>
      </c:barChart>
      <c:catAx>
        <c:axId val="48090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07720"/>
        <c:crosses val="autoZero"/>
        <c:auto val="1"/>
        <c:lblAlgn val="ctr"/>
        <c:lblOffset val="100"/>
        <c:noMultiLvlLbl val="0"/>
      </c:catAx>
      <c:valAx>
        <c:axId val="48090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08504"/>
        <c:axId val="480903800"/>
      </c:barChart>
      <c:catAx>
        <c:axId val="48090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03800"/>
        <c:crosses val="autoZero"/>
        <c:auto val="1"/>
        <c:lblAlgn val="ctr"/>
        <c:lblOffset val="100"/>
        <c:noMultiLvlLbl val="0"/>
      </c:catAx>
      <c:valAx>
        <c:axId val="48090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0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엄을랑, ID : H1900320)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13:53:17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2901.4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79.5</v>
      </c>
      <c r="G8" s="59">
        <f>'DRIs DATA 입력'!G8</f>
        <v>7.3</v>
      </c>
      <c r="H8" s="59">
        <f>'DRIs DATA 입력'!H8</f>
        <v>13.3</v>
      </c>
      <c r="I8" s="46"/>
      <c r="J8" s="59" t="s">
        <v>216</v>
      </c>
      <c r="K8" s="59">
        <f>'DRIs DATA 입력'!K8</f>
        <v>3.6</v>
      </c>
      <c r="L8" s="59">
        <f>'DRIs DATA 입력'!L8</f>
        <v>12.4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446.8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208.4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18.600000000000001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578.9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2.2000000000000002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1.1000000000000001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1509.9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5239.5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3029.5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174.3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1279.3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208.2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113.3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1600</v>
      </c>
      <c r="C6" s="66">
        <v>2901.4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40</v>
      </c>
      <c r="P6" s="66">
        <v>45</v>
      </c>
      <c r="Q6" s="66">
        <v>0</v>
      </c>
      <c r="R6" s="66">
        <v>0</v>
      </c>
      <c r="S6" s="66">
        <v>84.8</v>
      </c>
      <c r="U6" s="66" t="s">
        <v>214</v>
      </c>
      <c r="V6" s="66">
        <v>0</v>
      </c>
      <c r="W6" s="66">
        <v>0</v>
      </c>
      <c r="X6" s="66">
        <v>20</v>
      </c>
      <c r="Y6" s="66">
        <v>0</v>
      </c>
      <c r="Z6" s="66">
        <v>27.5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79.5</v>
      </c>
      <c r="G8" s="66">
        <v>7.3</v>
      </c>
      <c r="H8" s="66">
        <v>13.3</v>
      </c>
      <c r="J8" s="66" t="s">
        <v>216</v>
      </c>
      <c r="K8" s="66">
        <v>3.6</v>
      </c>
      <c r="L8" s="66">
        <v>12.4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410</v>
      </c>
      <c r="C16" s="66">
        <v>550</v>
      </c>
      <c r="D16" s="66">
        <v>0</v>
      </c>
      <c r="E16" s="66">
        <v>3000</v>
      </c>
      <c r="F16" s="66">
        <v>446.8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17.2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2.7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208.4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91.1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18.600000000000001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1.8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578.9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2.2000000000000002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1.1000000000000001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434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1509.9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5239.5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3029.5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60.5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174.3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16.600000000000001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14.2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1279.3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208.2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113.3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1" sqref="H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66</v>
      </c>
      <c r="E2" s="61">
        <v>2901.3591000000001</v>
      </c>
      <c r="F2" s="61">
        <v>507.08452999999997</v>
      </c>
      <c r="G2" s="61">
        <v>46.283540000000002</v>
      </c>
      <c r="H2" s="61">
        <v>32.907420000000002</v>
      </c>
      <c r="I2" s="61">
        <v>13.376118999999999</v>
      </c>
      <c r="J2" s="61">
        <v>84.805115000000001</v>
      </c>
      <c r="K2" s="61">
        <v>59.665607000000001</v>
      </c>
      <c r="L2" s="61">
        <v>25.139510000000001</v>
      </c>
      <c r="M2" s="61">
        <v>27.478363000000002</v>
      </c>
      <c r="N2" s="61">
        <v>2.8109275999999999</v>
      </c>
      <c r="O2" s="61">
        <v>13.298817</v>
      </c>
      <c r="P2" s="61">
        <v>960.77135999999996</v>
      </c>
      <c r="Q2" s="61">
        <v>24.742536999999999</v>
      </c>
      <c r="R2" s="61">
        <v>446.75459999999998</v>
      </c>
      <c r="S2" s="61">
        <v>87.975369999999998</v>
      </c>
      <c r="T2" s="61">
        <v>4305.3505999999998</v>
      </c>
      <c r="U2" s="61">
        <v>2.6525588</v>
      </c>
      <c r="V2" s="61">
        <v>17.227302999999999</v>
      </c>
      <c r="W2" s="61">
        <v>208.38023000000001</v>
      </c>
      <c r="X2" s="61">
        <v>91.084829999999997</v>
      </c>
      <c r="Y2" s="61">
        <v>1.8859117999999999</v>
      </c>
      <c r="Z2" s="61">
        <v>1.4838808000000001</v>
      </c>
      <c r="AA2" s="61">
        <v>18.557086999999999</v>
      </c>
      <c r="AB2" s="61">
        <v>1.8386708</v>
      </c>
      <c r="AC2" s="61">
        <v>578.92010000000005</v>
      </c>
      <c r="AD2" s="61">
        <v>10.55153</v>
      </c>
      <c r="AE2" s="61">
        <v>2.2254610000000001</v>
      </c>
      <c r="AF2" s="61">
        <v>1.1414097999999999</v>
      </c>
      <c r="AG2" s="61">
        <v>433.96960000000001</v>
      </c>
      <c r="AH2" s="61">
        <v>299.96048000000002</v>
      </c>
      <c r="AI2" s="61">
        <v>134.00914</v>
      </c>
      <c r="AJ2" s="61">
        <v>1509.9219000000001</v>
      </c>
      <c r="AK2" s="61">
        <v>5239.5249999999996</v>
      </c>
      <c r="AL2" s="61">
        <v>60.472479999999997</v>
      </c>
      <c r="AM2" s="61">
        <v>3029.4533999999999</v>
      </c>
      <c r="AN2" s="61">
        <v>174.28261000000001</v>
      </c>
      <c r="AO2" s="61">
        <v>16.568992999999999</v>
      </c>
      <c r="AP2" s="61">
        <v>13.178523</v>
      </c>
      <c r="AQ2" s="61">
        <v>3.3904698</v>
      </c>
      <c r="AR2" s="61">
        <v>14.230786</v>
      </c>
      <c r="AS2" s="61">
        <v>1279.2637</v>
      </c>
      <c r="AT2" s="61">
        <v>0.14271943000000001</v>
      </c>
      <c r="AU2" s="61">
        <v>5.967873</v>
      </c>
      <c r="AV2" s="61">
        <v>208.20142000000001</v>
      </c>
      <c r="AW2" s="61">
        <v>113.279625</v>
      </c>
      <c r="AX2" s="61">
        <v>4.8322669999999998E-2</v>
      </c>
      <c r="AY2" s="61">
        <v>1.2338036999999999</v>
      </c>
      <c r="AZ2" s="61">
        <v>306.07317999999998</v>
      </c>
      <c r="BA2" s="61">
        <v>36.483967</v>
      </c>
      <c r="BB2" s="61">
        <v>8.4641699999999993</v>
      </c>
      <c r="BC2" s="61">
        <v>12.74489</v>
      </c>
      <c r="BD2" s="61">
        <v>15.259909</v>
      </c>
      <c r="BE2" s="61">
        <v>0.89405950000000001</v>
      </c>
      <c r="BF2" s="61">
        <v>5.0810075000000001</v>
      </c>
      <c r="BG2" s="61">
        <v>5.7591404999999998E-4</v>
      </c>
      <c r="BH2" s="61">
        <v>2.8522095999999999E-3</v>
      </c>
      <c r="BI2" s="61">
        <v>2.7914992999999999E-3</v>
      </c>
      <c r="BJ2" s="61">
        <v>3.1102459999999998E-2</v>
      </c>
      <c r="BK2" s="61">
        <v>4.4301083000000002E-5</v>
      </c>
      <c r="BL2" s="61">
        <v>0.18735573</v>
      </c>
      <c r="BM2" s="61">
        <v>2.4138476999999998</v>
      </c>
      <c r="BN2" s="61">
        <v>0.87461350000000004</v>
      </c>
      <c r="BO2" s="61">
        <v>51.259678000000001</v>
      </c>
      <c r="BP2" s="61">
        <v>7.2425423000000002</v>
      </c>
      <c r="BQ2" s="61">
        <v>15.136533999999999</v>
      </c>
      <c r="BR2" s="61">
        <v>58.257396999999997</v>
      </c>
      <c r="BS2" s="61">
        <v>38.727553999999998</v>
      </c>
      <c r="BT2" s="61">
        <v>9.0274800000000006</v>
      </c>
      <c r="BU2" s="61">
        <v>0.52073466999999996</v>
      </c>
      <c r="BV2" s="61">
        <v>2.5741205999999999E-2</v>
      </c>
      <c r="BW2" s="61">
        <v>0.61448590000000003</v>
      </c>
      <c r="BX2" s="61">
        <v>1.0620936999999999</v>
      </c>
      <c r="BY2" s="61">
        <v>8.9998599999999998E-2</v>
      </c>
      <c r="BZ2" s="61">
        <v>1.2016444999999999E-3</v>
      </c>
      <c r="CA2" s="61">
        <v>0.95165880000000003</v>
      </c>
      <c r="CB2" s="61">
        <v>1.0770569000000001E-2</v>
      </c>
      <c r="CC2" s="61">
        <v>0.18149382</v>
      </c>
      <c r="CD2" s="61">
        <v>1.1093352000000001</v>
      </c>
      <c r="CE2" s="61">
        <v>7.9726119999999998E-2</v>
      </c>
      <c r="CF2" s="61">
        <v>0.19043556</v>
      </c>
      <c r="CG2" s="61">
        <v>4.9500000000000003E-7</v>
      </c>
      <c r="CH2" s="61">
        <v>3.1500637999999997E-2</v>
      </c>
      <c r="CI2" s="61">
        <v>1.5350765000000001E-2</v>
      </c>
      <c r="CJ2" s="61">
        <v>2.6535676000000001</v>
      </c>
      <c r="CK2" s="61">
        <v>1.3454954999999999E-2</v>
      </c>
      <c r="CL2" s="61">
        <v>4.1783624000000001</v>
      </c>
      <c r="CM2" s="61">
        <v>2.2825692000000002</v>
      </c>
      <c r="CN2" s="61">
        <v>2843.1828999999998</v>
      </c>
      <c r="CO2" s="61">
        <v>4813.6986999999999</v>
      </c>
      <c r="CP2" s="61">
        <v>1843.4528</v>
      </c>
      <c r="CQ2" s="61">
        <v>896.47655999999995</v>
      </c>
      <c r="CR2" s="61">
        <v>529.08936000000006</v>
      </c>
      <c r="CS2" s="61">
        <v>721.27764999999999</v>
      </c>
      <c r="CT2" s="61">
        <v>2750.9958000000001</v>
      </c>
      <c r="CU2" s="61">
        <v>1326.3716999999999</v>
      </c>
      <c r="CV2" s="61">
        <v>2337.3533000000002</v>
      </c>
      <c r="CW2" s="61">
        <v>1361.0352</v>
      </c>
      <c r="CX2" s="61">
        <v>440.06763000000001</v>
      </c>
      <c r="CY2" s="61">
        <v>3978.1262000000002</v>
      </c>
      <c r="CZ2" s="61">
        <v>1365.0468000000001</v>
      </c>
      <c r="DA2" s="61">
        <v>3907.7919999999999</v>
      </c>
      <c r="DB2" s="61">
        <v>4282.75</v>
      </c>
      <c r="DC2" s="61">
        <v>4915.8193000000001</v>
      </c>
      <c r="DD2" s="61">
        <v>7883.5590000000002</v>
      </c>
      <c r="DE2" s="61">
        <v>1315.3822</v>
      </c>
      <c r="DF2" s="61">
        <v>5264.7554</v>
      </c>
      <c r="DG2" s="61">
        <v>1754.0197000000001</v>
      </c>
      <c r="DH2" s="61">
        <v>80.646780000000007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36.483967</v>
      </c>
      <c r="B6">
        <f>BB2</f>
        <v>8.4641699999999993</v>
      </c>
      <c r="C6">
        <f>BC2</f>
        <v>12.74489</v>
      </c>
      <c r="D6">
        <f>BD2</f>
        <v>15.259909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19775</v>
      </c>
      <c r="C2" s="56">
        <f ca="1">YEAR(TODAY())-YEAR(B2)+IF(TODAY()&gt;=DATE(YEAR(TODAY()),MONTH(B2),DAY(B2)),0,-1)</f>
        <v>66</v>
      </c>
      <c r="E2" s="52">
        <v>157.19999999999999</v>
      </c>
      <c r="F2" s="53" t="s">
        <v>39</v>
      </c>
      <c r="G2" s="52">
        <v>55.2</v>
      </c>
      <c r="H2" s="51" t="s">
        <v>41</v>
      </c>
      <c r="I2" s="77">
        <f>ROUND(G3/E3^2,1)</f>
        <v>22.3</v>
      </c>
    </row>
    <row r="3" spans="1:9" x14ac:dyDescent="0.3">
      <c r="E3" s="51">
        <f>E2/100</f>
        <v>1.5719999999999998</v>
      </c>
      <c r="F3" s="51" t="s">
        <v>40</v>
      </c>
      <c r="G3" s="51">
        <f>G2</f>
        <v>55.2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8" sqref="N3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엄을랑, ID : H1900320)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13:53:17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44041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66</v>
      </c>
      <c r="G12" s="142"/>
      <c r="H12" s="142"/>
      <c r="I12" s="142"/>
      <c r="K12" s="133">
        <f>'개인정보 및 신체계측 입력'!E2</f>
        <v>157.19999999999999</v>
      </c>
      <c r="L12" s="134"/>
      <c r="M12" s="127">
        <f>'개인정보 및 신체계측 입력'!G2</f>
        <v>55.2</v>
      </c>
      <c r="N12" s="128"/>
      <c r="O12" s="123" t="s">
        <v>271</v>
      </c>
      <c r="P12" s="117"/>
      <c r="Q12" s="120">
        <f>'개인정보 및 신체계측 입력'!I2</f>
        <v>22.3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엄을랑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79.5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7.3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13.3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12.4</v>
      </c>
      <c r="L72" s="36" t="s">
        <v>53</v>
      </c>
      <c r="M72" s="36">
        <f>ROUND('DRIs DATA'!K8,1)</f>
        <v>3.6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59.57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143.33000000000001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91.1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120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54.25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349.3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166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2020-12-03T05:35:46Z</dcterms:modified>
</cp:coreProperties>
</file>