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<sst xmlns="http://schemas.openxmlformats.org/spreadsheetml/2006/main" count="692" uniqueCount="283">
  <si>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</si>
  <si>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</si>
  <si>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</si>
  <si>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</si>
  <si>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</si>
  <si>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</si>
  <si>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</si>
  <si>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</si>
  <si>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</si>
  <si>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</si>
  <si>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</si>
  <si>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</si>
  <si>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</si>
  <si>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</si>
  <si>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</si>
  <si>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</si>
  <si>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</si>
  <si>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</si>
  <si>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</si>
  <si>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</si>
  <si>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</si>
  <si>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</si>
  <si>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</si>
  <si>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</si>
  <si>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</si>
  <si>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</si>
  <si>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</si>
  <si>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</si>
  <si>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</si>
  <si>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</si>
  <si>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</si>
  <si>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</si>
  <si>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</si>
  <si>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</si>
  <si>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</si>
  <si>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</si>
  <si>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</si>
  <si>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</si>
  <si>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</si>
  <si>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</si>
  <si>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</si>
  <si>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</si>
  <si>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</si>
  <si>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</si>
  <si>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</si>
  <si>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</si>
  <si>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</si>
  <si>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</si>
  <si>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</si>
  <si>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</si>
  <si>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</si>
  <si>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</si>
  <si>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</si>
  <si>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</si>
  <si>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</si>
  <si>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</si>
  <si>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</si>
  <si>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</si>
  <si>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</si>
  <si>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</si>
  <si>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</si>
  <si>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</si>
  <si>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</si>
  <si>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</si>
  <si>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</si>
  <si>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</si>
  <si>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</si>
  <si>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</si>
  <si>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</si>
  <si>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</si>
  <si>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</si>
  <si>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</si>
  <si>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</si>
  <si>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</si>
  <si>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</si>
  <si>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</si>
  <si>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</si>
  <si>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</si>
  <si>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</si>
  <si>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</si>
  <si>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</si>
  <si>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</si>
  <si>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</si>
  <si>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</si>
  <si>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</si>
  <si>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</si>
  <si>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</si>
  <si>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</si>
  <si>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</si>
  <si>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</si>
  <si>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</si>
  <si>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</si>
  <si>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</si>
  <si>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</si>
  <si>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</si>
  <si>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</si>
  <si>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</si>
  <si>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</si>
  <si>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</si>
  <si>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</si>
  <si>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</si>
  <si>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</si>
  <si>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</si>
  <si>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</si>
  <si>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</si>
  <si>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</si>
  <si>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</si>
  <si>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</si>
  <si>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</si>
  <si>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</si>
  <si>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</si>
  <si>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</si>
  <si>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</si>
  <si>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</si>
  <si>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</si>
  <si>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</si>
  <si>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</si>
  <si>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</si>
  <si>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</si>
  <si>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</si>
  <si>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</si>
  <si>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</si>
  <si>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</si>
  <si>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</si>
  <si>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</si>
  <si>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</si>
  <si>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</si>
  <si>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</si>
  <si>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</si>
  <si>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</si>
  <si>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</si>
  <si>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</si>
  <si>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</si>
  <si>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</si>
  <si>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</si>
  <si>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</si>
  <si>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</si>
  <si>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</si>
  <si>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</si>
  <si>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</si>
  <si>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</si>
  <si>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</si>
  <si>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</si>
  <si>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</si>
  <si>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</si>
  <si>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</si>
  <si>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</si>
  <si>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</si>
  <si>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</si>
  <si>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</si>
  <si>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</si>
  <si>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</si>
  <si>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</si>
  <si>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</si>
  <si>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</si>
  <si>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</si>
  <si>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</si>
  <si>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</si>
  <si>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</si>
  <si>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</si>
  <si>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</si>
  <si>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</si>
  <si>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</si>
  <si>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</si>
  <si>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</si>
  <si>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</si>
  <si>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</si>
  <si>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</si>
  <si>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</si>
  <si>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</si>
  <si>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</si>
  <si>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</si>
  <si>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</si>
  <si>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</si>
  <si>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</si>
  <si>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</si>
  <si>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</si>
  <si>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</si>
  <si>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</si>
  <si>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</si>
  <si>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</si>
  <si>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</si>
  <si>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</si>
  <si>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</si>
  <si>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</si>
  <si>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</si>
  <si>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</si>
  <si>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</si>
  <si>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</si>
  <si>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</si>
  <si>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</si>
  <si>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</si>
  <si>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</si>
  <si>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</si>
  <si>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</si>
  <si>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</si>
  <si>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</si>
  <si>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</si>
  <si>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</si>
  <si>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</si>
  <si>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</si>
  <si>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</si>
  <si>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</si>
  <si>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</si>
  <si>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</si>
  <si>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</si>
  <si>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</si>
  <si>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</si>
  <si>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</si>
  <si>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</si>
  <si>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</si>
  <si>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</si>
  <si>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</si>
  <si>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</si>
  <si>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</si>
  <si>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</si>
  <si>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</si>
  <si>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</si>
  <si>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</si>
  <si>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</si>
  <si>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</si>
  <si>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</si>
  <si>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</si>
  <si>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</si>
  <si>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</si>
  <si>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</si>
  <si>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</si>
  <si>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</si>
  <si>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</si>
  <si>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</si>
  <si>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</si>
  <si>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</si>
  <si>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</si>
  <si>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</si>
  <si>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</si>
  <si>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</si>
  <si>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</si>
  <si>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</si>
  <si>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</si>
  <si>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</si>
  <si>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</si>
  <si>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</si>
  <si>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</si>
  <si>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</si>
  <si>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</si>
  <si>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</si>
  <si>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</si>
  <si>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</si>
  <si>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</si>
  <si>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</si>
  <si>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</si>
  <si>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</si>
  <si>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</si>
  <si>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</si>
  <si>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</si>
  <si>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</si>
  <si>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</si>
  <si>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</si>
  <si>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</si>
  <si>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</si>
  <si>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</si>
  <si>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</si>
  <si>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</si>
  <si>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</si>
  <si>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</si>
  <si>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</si>
  <si>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</si>
  <si>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</si>
  <si>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</si>
  <si>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</si>
  <si>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</si>
  <si>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</si>
  <si>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</si>
  <si>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</si>
  <si>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</si>
  <si>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</si>
  <si>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</si>
  <si>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김현진, ID : H1900322)</t>
  </si>
  <si>
    <t>출력시각</t>
  </si>
  <si>
    <t>2020년 12월 03일 13:56:25</t>
  </si>
  <si>
    <t>H1900322</t>
  </si>
  <si>
    <t>김현진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</si>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</sst>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6240304"/>
        <c:axId val="196240696"/>
      </c:barChart>
      <c:catAx>
        <c:axId val="19624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240696"/>
        <c:crosses val="autoZero"/>
        <c:auto val="1"/>
        <c:lblAlgn val="ctr"/>
        <c:lblOffset val="100"/>
        <c:noMultiLvlLbl val="0"/>
      </c:catAx>
      <c:valAx>
        <c:axId val="196240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624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546760"/>
        <c:axId val="445545584"/>
      </c:barChart>
      <c:catAx>
        <c:axId val="44554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545584"/>
        <c:crosses val="autoZero"/>
        <c:auto val="1"/>
        <c:lblAlgn val="ctr"/>
        <c:lblOffset val="100"/>
        <c:noMultiLvlLbl val="0"/>
      </c:catAx>
      <c:valAx>
        <c:axId val="445545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545192"/>
        <c:axId val="445543232"/>
      </c:barChart>
      <c:catAx>
        <c:axId val="44554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543232"/>
        <c:crosses val="autoZero"/>
        <c:auto val="1"/>
        <c:lblAlgn val="ctr"/>
        <c:lblOffset val="100"/>
        <c:noMultiLvlLbl val="0"/>
      </c:catAx>
      <c:valAx>
        <c:axId val="44554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1553.5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545976"/>
        <c:axId val="445548328"/>
      </c:barChart>
      <c:catAx>
        <c:axId val="44554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548328"/>
        <c:crosses val="autoZero"/>
        <c:auto val="1"/>
        <c:lblAlgn val="ctr"/>
        <c:lblOffset val="100"/>
        <c:noMultiLvlLbl val="0"/>
      </c:catAx>
      <c:valAx>
        <c:axId val="445548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4573.2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543624"/>
        <c:axId val="445546368"/>
      </c:barChart>
      <c:catAx>
        <c:axId val="4455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546368"/>
        <c:crosses val="autoZero"/>
        <c:auto val="1"/>
        <c:lblAlgn val="ctr"/>
        <c:lblOffset val="100"/>
        <c:noMultiLvlLbl val="0"/>
      </c:catAx>
      <c:valAx>
        <c:axId val="4455463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488.3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547544"/>
        <c:axId val="445547936"/>
      </c:barChart>
      <c:catAx>
        <c:axId val="445547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547936"/>
        <c:crosses val="autoZero"/>
        <c:auto val="1"/>
        <c:lblAlgn val="ctr"/>
        <c:lblOffset val="100"/>
        <c:noMultiLvlLbl val="0"/>
      </c:catAx>
      <c:valAx>
        <c:axId val="445547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7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549896"/>
        <c:axId val="446035648"/>
      </c:barChart>
      <c:catAx>
        <c:axId val="44554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035648"/>
        <c:crosses val="autoZero"/>
        <c:auto val="1"/>
        <c:lblAlgn val="ctr"/>
        <c:lblOffset val="100"/>
        <c:noMultiLvlLbl val="0"/>
      </c:catAx>
      <c:valAx>
        <c:axId val="446035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042312"/>
        <c:axId val="446038000"/>
      </c:barChart>
      <c:catAx>
        <c:axId val="44604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038000"/>
        <c:crosses val="autoZero"/>
        <c:auto val="1"/>
        <c:lblAlgn val="ctr"/>
        <c:lblOffset val="100"/>
        <c:noMultiLvlLbl val="0"/>
      </c:catAx>
      <c:valAx>
        <c:axId val="446038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04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2424.6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036432"/>
        <c:axId val="446038784"/>
      </c:barChart>
      <c:catAx>
        <c:axId val="44603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038784"/>
        <c:crosses val="autoZero"/>
        <c:auto val="1"/>
        <c:lblAlgn val="ctr"/>
        <c:lblOffset val="100"/>
        <c:noMultiLvlLbl val="0"/>
      </c:catAx>
      <c:valAx>
        <c:axId val="4460387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03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041920"/>
        <c:axId val="446038392"/>
      </c:barChart>
      <c:catAx>
        <c:axId val="44604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038392"/>
        <c:crosses val="autoZero"/>
        <c:auto val="1"/>
        <c:lblAlgn val="ctr"/>
        <c:lblOffset val="100"/>
        <c:noMultiLvlLbl val="0"/>
      </c:catAx>
      <c:valAx>
        <c:axId val="446038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04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036040"/>
        <c:axId val="446040352"/>
      </c:barChart>
      <c:catAx>
        <c:axId val="44603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040352"/>
        <c:crosses val="autoZero"/>
        <c:auto val="1"/>
        <c:lblAlgn val="ctr"/>
        <c:lblOffset val="100"/>
        <c:noMultiLvlLbl val="0"/>
      </c:catAx>
      <c:valAx>
        <c:axId val="446040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03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114160"/>
        <c:axId val="445114944"/>
      </c:barChart>
      <c:catAx>
        <c:axId val="44511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114944"/>
        <c:crosses val="autoZero"/>
        <c:auto val="1"/>
        <c:lblAlgn val="ctr"/>
        <c:lblOffset val="100"/>
        <c:noMultiLvlLbl val="0"/>
      </c:catAx>
      <c:valAx>
        <c:axId val="445114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11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039176"/>
        <c:axId val="446039568"/>
      </c:barChart>
      <c:catAx>
        <c:axId val="446039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039568"/>
        <c:crosses val="autoZero"/>
        <c:auto val="1"/>
        <c:lblAlgn val="ctr"/>
        <c:lblOffset val="100"/>
        <c:noMultiLvlLbl val="0"/>
      </c:catAx>
      <c:valAx>
        <c:axId val="446039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039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041136"/>
        <c:axId val="446037216"/>
      </c:barChart>
      <c:catAx>
        <c:axId val="44604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037216"/>
        <c:crosses val="autoZero"/>
        <c:auto val="1"/>
        <c:lblAlgn val="ctr"/>
        <c:lblOffset val="100"/>
        <c:noMultiLvlLbl val="0"/>
      </c:catAx>
      <c:valAx>
        <c:axId val="44603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04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4.0999999999999996</c:v>
                </c:pt>
                <c:pt idx="1">
                  <c:v>11.8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5052576"/>
        <c:axId val="445056104"/>
      </c:barChart>
      <c:catAx>
        <c:axId val="44505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056104"/>
        <c:crosses val="autoZero"/>
        <c:auto val="1"/>
        <c:lblAlgn val="ctr"/>
        <c:lblOffset val="100"/>
        <c:noMultiLvlLbl val="0"/>
      </c:catAx>
      <c:valAx>
        <c:axId val="445056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05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19.814259</c:v>
                </c:pt>
                <c:pt idx="1">
                  <c:v>19.447823</c:v>
                </c:pt>
                <c:pt idx="2">
                  <c:v>14.021420000000001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589.79999999999995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052968"/>
        <c:axId val="445051792"/>
      </c:barChart>
      <c:catAx>
        <c:axId val="44505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051792"/>
        <c:crosses val="autoZero"/>
        <c:auto val="1"/>
        <c:lblAlgn val="ctr"/>
        <c:lblOffset val="100"/>
        <c:noMultiLvlLbl val="0"/>
      </c:catAx>
      <c:valAx>
        <c:axId val="445051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052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055712"/>
        <c:axId val="445048656"/>
      </c:barChart>
      <c:catAx>
        <c:axId val="44505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048656"/>
        <c:crosses val="autoZero"/>
        <c:auto val="1"/>
        <c:lblAlgn val="ctr"/>
        <c:lblOffset val="100"/>
        <c:noMultiLvlLbl val="0"/>
      </c:catAx>
      <c:valAx>
        <c:axId val="445048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05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72.2</c:v>
                </c:pt>
                <c:pt idx="1">
                  <c:v>11.9</c:v>
                </c:pt>
                <c:pt idx="2">
                  <c:v>15.9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5051008"/>
        <c:axId val="445049048"/>
      </c:barChart>
      <c:catAx>
        <c:axId val="44505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049048"/>
        <c:crosses val="autoZero"/>
        <c:auto val="1"/>
        <c:lblAlgn val="ctr"/>
        <c:lblOffset val="100"/>
        <c:noMultiLvlLbl val="0"/>
      </c:catAx>
      <c:valAx>
        <c:axId val="445049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05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2442.8000000000002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053752"/>
        <c:axId val="445054144"/>
      </c:barChart>
      <c:catAx>
        <c:axId val="44505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054144"/>
        <c:crosses val="autoZero"/>
        <c:auto val="1"/>
        <c:lblAlgn val="ctr"/>
        <c:lblOffset val="100"/>
        <c:noMultiLvlLbl val="0"/>
      </c:catAx>
      <c:valAx>
        <c:axId val="445054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05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189.6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050616"/>
        <c:axId val="445054536"/>
      </c:barChart>
      <c:catAx>
        <c:axId val="44505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054536"/>
        <c:crosses val="autoZero"/>
        <c:auto val="1"/>
        <c:lblAlgn val="ctr"/>
        <c:lblOffset val="100"/>
        <c:noMultiLvlLbl val="0"/>
      </c:catAx>
      <c:valAx>
        <c:axId val="44505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05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883.3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055320"/>
        <c:axId val="447290968"/>
      </c:barChart>
      <c:catAx>
        <c:axId val="44505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290968"/>
        <c:crosses val="autoZero"/>
        <c:auto val="1"/>
        <c:lblAlgn val="ctr"/>
        <c:lblOffset val="100"/>
        <c:noMultiLvlLbl val="0"/>
      </c:catAx>
      <c:valAx>
        <c:axId val="44729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05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117688"/>
        <c:axId val="445121608"/>
      </c:barChart>
      <c:catAx>
        <c:axId val="44511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121608"/>
        <c:crosses val="autoZero"/>
        <c:auto val="1"/>
        <c:lblAlgn val="ctr"/>
        <c:lblOffset val="100"/>
        <c:noMultiLvlLbl val="0"/>
      </c:catAx>
      <c:valAx>
        <c:axId val="44512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11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5215.6000000000004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295672"/>
        <c:axId val="447292144"/>
      </c:barChart>
      <c:catAx>
        <c:axId val="44729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292144"/>
        <c:crosses val="autoZero"/>
        <c:auto val="1"/>
        <c:lblAlgn val="ctr"/>
        <c:lblOffset val="100"/>
        <c:noMultiLvlLbl val="0"/>
      </c:catAx>
      <c:valAx>
        <c:axId val="447292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29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295280"/>
        <c:axId val="447290184"/>
      </c:barChart>
      <c:catAx>
        <c:axId val="44729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290184"/>
        <c:crosses val="autoZero"/>
        <c:auto val="1"/>
        <c:lblAlgn val="ctr"/>
        <c:lblOffset val="100"/>
        <c:noMultiLvlLbl val="0"/>
      </c:catAx>
      <c:valAx>
        <c:axId val="44729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29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294496"/>
        <c:axId val="447297240"/>
      </c:barChart>
      <c:catAx>
        <c:axId val="44729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297240"/>
        <c:crosses val="autoZero"/>
        <c:auto val="1"/>
        <c:lblAlgn val="ctr"/>
        <c:lblOffset val="100"/>
        <c:noMultiLvlLbl val="0"/>
      </c:catAx>
      <c:valAx>
        <c:axId val="447297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29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118080"/>
        <c:axId val="445115728"/>
      </c:barChart>
      <c:catAx>
        <c:axId val="44511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115728"/>
        <c:crosses val="autoZero"/>
        <c:auto val="1"/>
        <c:lblAlgn val="ctr"/>
        <c:lblOffset val="100"/>
        <c:noMultiLvlLbl val="0"/>
      </c:catAx>
      <c:valAx>
        <c:axId val="445115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11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114552"/>
        <c:axId val="445120040"/>
      </c:barChart>
      <c:catAx>
        <c:axId val="44511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120040"/>
        <c:crosses val="autoZero"/>
        <c:auto val="1"/>
        <c:lblAlgn val="ctr"/>
        <c:lblOffset val="100"/>
        <c:noMultiLvlLbl val="0"/>
      </c:catAx>
      <c:valAx>
        <c:axId val="445120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11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118864"/>
        <c:axId val="445117296"/>
      </c:barChart>
      <c:catAx>
        <c:axId val="44511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117296"/>
        <c:crosses val="autoZero"/>
        <c:auto val="1"/>
        <c:lblAlgn val="ctr"/>
        <c:lblOffset val="100"/>
        <c:noMultiLvlLbl val="0"/>
      </c:catAx>
      <c:valAx>
        <c:axId val="44511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11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120824"/>
        <c:axId val="445120432"/>
      </c:barChart>
      <c:catAx>
        <c:axId val="44512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120432"/>
        <c:crosses val="autoZero"/>
        <c:auto val="1"/>
        <c:lblAlgn val="ctr"/>
        <c:lblOffset val="100"/>
        <c:noMultiLvlLbl val="0"/>
      </c:catAx>
      <c:valAx>
        <c:axId val="44512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12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660.8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119648"/>
        <c:axId val="445116904"/>
      </c:barChart>
      <c:catAx>
        <c:axId val="44511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116904"/>
        <c:crosses val="autoZero"/>
        <c:auto val="1"/>
        <c:lblAlgn val="ctr"/>
        <c:lblOffset val="100"/>
        <c:noMultiLvlLbl val="0"/>
      </c:catAx>
      <c:valAx>
        <c:axId val="445116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11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544016"/>
        <c:axId val="445544408"/>
      </c:barChart>
      <c:catAx>
        <c:axId val="44554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544408"/>
        <c:crosses val="autoZero"/>
        <c:auto val="1"/>
        <c:lblAlgn val="ctr"/>
        <c:lblOffset val="100"/>
        <c:noMultiLvlLbl val="0"/>
      </c:catAx>
      <c:valAx>
        <c:axId val="445544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김현진, ID : H1900322)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03일 13:56:25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2442.8000000000002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72.2</v>
      </c>
      <c r="G8" s="59">
        <f>'DRIs DATA 입력'!G8</f>
        <v>11.9</v>
      </c>
      <c r="H8" s="59">
        <f>'DRIs DATA 입력'!H8</f>
        <v>15.9</v>
      </c>
      <c r="I8" s="46"/>
      <c r="J8" s="59" t="s">
        <v>216</v>
      </c>
      <c r="K8" s="59">
        <f>'DRIs DATA 입력'!K8</f>
        <v>4.0999999999999996</v>
      </c>
      <c r="L8" s="59">
        <f>'DRIs DATA 입력'!L8</f>
        <v>11.8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589.79999999999995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343.2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189.6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660.8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883.3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1553.5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5215.6000000000004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4573.2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488.3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149.1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2424.6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146.5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100.2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1" sqref="K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2140</v>
      </c>
      <c r="C6" s="66">
        <v>2442.8000000000002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60</v>
      </c>
      <c r="P6" s="66">
        <v>75</v>
      </c>
      <c r="Q6" s="66">
        <v>0</v>
      </c>
      <c r="R6" s="66">
        <v>0</v>
      </c>
      <c r="S6" s="66">
        <v>85</v>
      </c>
      <c r="U6" s="66" t="s">
        <v>214</v>
      </c>
      <c r="V6" s="66">
        <v>0</v>
      </c>
      <c r="W6" s="66">
        <v>5</v>
      </c>
      <c r="X6" s="66">
        <v>20</v>
      </c>
      <c r="Y6" s="66">
        <v>0</v>
      </c>
      <c r="Z6" s="66">
        <v>31.2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72.2</v>
      </c>
      <c r="G8" s="66">
        <v>11.9</v>
      </c>
      <c r="H8" s="66">
        <v>15.9</v>
      </c>
      <c r="J8" s="66" t="s">
        <v>216</v>
      </c>
      <c r="K8" s="66">
        <v>4.0999999999999996</v>
      </c>
      <c r="L8" s="66">
        <v>11.8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780</v>
      </c>
      <c r="C16" s="66">
        <v>1090</v>
      </c>
      <c r="D16" s="66">
        <v>0</v>
      </c>
      <c r="E16" s="66">
        <v>3000</v>
      </c>
      <c r="F16" s="66">
        <v>589.79999999999995</v>
      </c>
      <c r="H16" s="66" t="s">
        <v>3</v>
      </c>
      <c r="I16" s="66">
        <v>0</v>
      </c>
      <c r="J16" s="66">
        <v>0</v>
      </c>
      <c r="K16" s="66">
        <v>15</v>
      </c>
      <c r="L16" s="66">
        <v>540</v>
      </c>
      <c r="M16" s="66">
        <v>19.8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6.8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343.2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110</v>
      </c>
      <c r="C26" s="66">
        <v>140</v>
      </c>
      <c r="D26" s="66">
        <v>0</v>
      </c>
      <c r="E26" s="66">
        <v>2000</v>
      </c>
      <c r="F26" s="66">
        <v>189.6</v>
      </c>
      <c r="H26" s="66" t="s">
        <v>9</v>
      </c>
      <c r="I26" s="66">
        <v>1.2</v>
      </c>
      <c r="J26" s="66">
        <v>1.5</v>
      </c>
      <c r="K26" s="66">
        <v>0</v>
      </c>
      <c r="L26" s="66">
        <v>0</v>
      </c>
      <c r="M26" s="66">
        <v>2.1</v>
      </c>
      <c r="O26" s="66" t="s">
        <v>10</v>
      </c>
      <c r="P26" s="66">
        <v>1.4</v>
      </c>
      <c r="Q26" s="66">
        <v>1.7</v>
      </c>
      <c r="R26" s="66">
        <v>0</v>
      </c>
      <c r="S26" s="66">
        <v>0</v>
      </c>
      <c r="T26" s="66">
        <v>2.1</v>
      </c>
      <c r="V26" s="66" t="s">
        <v>11</v>
      </c>
      <c r="W26" s="66">
        <v>13</v>
      </c>
      <c r="X26" s="66">
        <v>17</v>
      </c>
      <c r="Y26" s="66">
        <v>0</v>
      </c>
      <c r="Z26" s="66">
        <v>35</v>
      </c>
      <c r="AA26" s="66">
        <v>17.3</v>
      </c>
      <c r="AC26" s="66" t="s">
        <v>12</v>
      </c>
      <c r="AD26" s="66">
        <v>1.9</v>
      </c>
      <c r="AE26" s="66">
        <v>2.2000000000000002</v>
      </c>
      <c r="AF26" s="66">
        <v>0</v>
      </c>
      <c r="AG26" s="66">
        <v>100</v>
      </c>
      <c r="AH26" s="66">
        <v>2</v>
      </c>
      <c r="AJ26" s="66" t="s">
        <v>233</v>
      </c>
      <c r="AK26" s="66">
        <v>450</v>
      </c>
      <c r="AL26" s="66">
        <v>550</v>
      </c>
      <c r="AM26" s="66">
        <v>0</v>
      </c>
      <c r="AN26" s="66">
        <v>1000</v>
      </c>
      <c r="AO26" s="66">
        <v>660.8</v>
      </c>
      <c r="AQ26" s="66" t="s">
        <v>13</v>
      </c>
      <c r="AR26" s="66">
        <v>2.2999999999999998</v>
      </c>
      <c r="AS26" s="66">
        <v>2.8</v>
      </c>
      <c r="AT26" s="66">
        <v>0</v>
      </c>
      <c r="AU26" s="66">
        <v>0</v>
      </c>
      <c r="AV26" s="66">
        <v>10.5</v>
      </c>
      <c r="AX26" s="66" t="s">
        <v>14</v>
      </c>
      <c r="AY26" s="66">
        <v>0</v>
      </c>
      <c r="AZ26" s="66">
        <v>2</v>
      </c>
      <c r="BA26" s="66">
        <v>5</v>
      </c>
      <c r="BB26" s="66">
        <v>0</v>
      </c>
      <c r="BC26" s="66">
        <v>4.8</v>
      </c>
      <c r="BE26" s="66" t="s">
        <v>15</v>
      </c>
      <c r="BF26" s="66">
        <v>0</v>
      </c>
      <c r="BG26" s="66">
        <v>5</v>
      </c>
      <c r="BH26" s="66">
        <v>30</v>
      </c>
      <c r="BI26" s="66">
        <v>0</v>
      </c>
      <c r="BJ26" s="66">
        <v>6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580</v>
      </c>
      <c r="C36" s="66">
        <v>800</v>
      </c>
      <c r="D36" s="66">
        <v>0</v>
      </c>
      <c r="E36" s="66">
        <v>2500</v>
      </c>
      <c r="F36" s="66">
        <v>883.3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1553.5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5215.6000000000004</v>
      </c>
      <c r="V36" s="66" t="s">
        <v>20</v>
      </c>
      <c r="W36" s="66">
        <v>0</v>
      </c>
      <c r="X36" s="66">
        <v>0</v>
      </c>
      <c r="Y36" s="66">
        <v>3900</v>
      </c>
      <c r="Z36" s="66">
        <v>0</v>
      </c>
      <c r="AA36" s="66">
        <v>4573.2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488.3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149.1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18</v>
      </c>
      <c r="H46" s="66" t="s">
        <v>24</v>
      </c>
      <c r="I46" s="66">
        <v>10</v>
      </c>
      <c r="J46" s="66">
        <v>12</v>
      </c>
      <c r="K46" s="66">
        <v>0</v>
      </c>
      <c r="L46" s="66">
        <v>35</v>
      </c>
      <c r="M46" s="66">
        <v>13.3</v>
      </c>
      <c r="O46" s="66" t="s">
        <v>251</v>
      </c>
      <c r="P46" s="66">
        <v>970</v>
      </c>
      <c r="Q46" s="66">
        <v>800</v>
      </c>
      <c r="R46" s="66">
        <v>480</v>
      </c>
      <c r="S46" s="66">
        <v>10000</v>
      </c>
      <c r="T46" s="66">
        <v>2424.6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0.3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3.5</v>
      </c>
      <c r="AJ46" s="66" t="s">
        <v>26</v>
      </c>
      <c r="AK46" s="66">
        <v>225</v>
      </c>
      <c r="AL46" s="66">
        <v>340</v>
      </c>
      <c r="AM46" s="66">
        <v>0</v>
      </c>
      <c r="AN46" s="66">
        <v>2400</v>
      </c>
      <c r="AO46" s="66">
        <v>146.5</v>
      </c>
      <c r="AQ46" s="66" t="s">
        <v>27</v>
      </c>
      <c r="AR46" s="66">
        <v>59</v>
      </c>
      <c r="AS46" s="66">
        <v>70</v>
      </c>
      <c r="AT46" s="66">
        <v>0</v>
      </c>
      <c r="AU46" s="66">
        <v>400</v>
      </c>
      <c r="AV46" s="66">
        <v>100.2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56</v>
      </c>
      <c r="E2" s="61">
        <v>3274.9490000000001</v>
      </c>
      <c r="F2" s="61">
        <v>570.24120000000005</v>
      </c>
      <c r="G2" s="61">
        <v>64.804633999999993</v>
      </c>
      <c r="H2" s="61">
        <v>30.05115</v>
      </c>
      <c r="I2" s="61">
        <v>34.753483000000003</v>
      </c>
      <c r="J2" s="61">
        <v>99.349789999999999</v>
      </c>
      <c r="K2" s="61">
        <v>53.196303999999998</v>
      </c>
      <c r="L2" s="61">
        <v>46.153489999999998</v>
      </c>
      <c r="M2" s="61">
        <v>33.358597000000003</v>
      </c>
      <c r="N2" s="61">
        <v>3.6584089999999998</v>
      </c>
      <c r="O2" s="61">
        <v>18.072077</v>
      </c>
      <c r="P2" s="61">
        <v>1931.8472999999999</v>
      </c>
      <c r="Q2" s="61">
        <v>28.040849999999999</v>
      </c>
      <c r="R2" s="61">
        <v>589.84079999999994</v>
      </c>
      <c r="S2" s="61">
        <v>196.50292999999999</v>
      </c>
      <c r="T2" s="61">
        <v>4720.0556999999999</v>
      </c>
      <c r="U2" s="61">
        <v>6.7872085999999996</v>
      </c>
      <c r="V2" s="61">
        <v>20.280535</v>
      </c>
      <c r="W2" s="61">
        <v>343.22403000000003</v>
      </c>
      <c r="X2" s="61">
        <v>189.64467999999999</v>
      </c>
      <c r="Y2" s="61">
        <v>2.3262342999999999</v>
      </c>
      <c r="Z2" s="61">
        <v>2.1993092999999999</v>
      </c>
      <c r="AA2" s="61">
        <v>20.650905999999999</v>
      </c>
      <c r="AB2" s="61">
        <v>2.2763374000000001</v>
      </c>
      <c r="AC2" s="61">
        <v>715.62683000000004</v>
      </c>
      <c r="AD2" s="61">
        <v>10.526052</v>
      </c>
      <c r="AE2" s="61">
        <v>4.8312410000000003</v>
      </c>
      <c r="AF2" s="61">
        <v>6.0239444000000004</v>
      </c>
      <c r="AG2" s="61">
        <v>892.20619999999997</v>
      </c>
      <c r="AH2" s="61">
        <v>328.8843</v>
      </c>
      <c r="AI2" s="61">
        <v>563.32183999999995</v>
      </c>
      <c r="AJ2" s="61">
        <v>1866.8801000000001</v>
      </c>
      <c r="AK2" s="61">
        <v>5361.7969999999996</v>
      </c>
      <c r="AL2" s="61">
        <v>488.31909999999999</v>
      </c>
      <c r="AM2" s="61">
        <v>4938.49</v>
      </c>
      <c r="AN2" s="61">
        <v>149.67384000000001</v>
      </c>
      <c r="AO2" s="61">
        <v>18.920895000000002</v>
      </c>
      <c r="AP2" s="61">
        <v>13.180732000000001</v>
      </c>
      <c r="AQ2" s="61">
        <v>5.7401629999999999</v>
      </c>
      <c r="AR2" s="61">
        <v>16.732040000000001</v>
      </c>
      <c r="AS2" s="61">
        <v>2428.5344</v>
      </c>
      <c r="AT2" s="61">
        <v>0.28631845</v>
      </c>
      <c r="AU2" s="61">
        <v>5.2282289999999998</v>
      </c>
      <c r="AV2" s="61">
        <v>146.47542000000001</v>
      </c>
      <c r="AW2" s="61">
        <v>134.02457999999999</v>
      </c>
      <c r="AX2" s="61">
        <v>0.23321252000000001</v>
      </c>
      <c r="AY2" s="61">
        <v>1.3351313</v>
      </c>
      <c r="AZ2" s="61">
        <v>391.22951999999998</v>
      </c>
      <c r="BA2" s="61">
        <v>53.320244000000002</v>
      </c>
      <c r="BB2" s="61">
        <v>19.814259</v>
      </c>
      <c r="BC2" s="61">
        <v>19.447823</v>
      </c>
      <c r="BD2" s="61">
        <v>14.021420000000001</v>
      </c>
      <c r="BE2" s="61">
        <v>0.60884607000000002</v>
      </c>
      <c r="BF2" s="61">
        <v>3.0248157999999998</v>
      </c>
      <c r="BG2" s="61">
        <v>1.1518281E-3</v>
      </c>
      <c r="BH2" s="61">
        <v>0.1035596</v>
      </c>
      <c r="BI2" s="61">
        <v>7.8666806000000006E-2</v>
      </c>
      <c r="BJ2" s="61">
        <v>0.24757280000000001</v>
      </c>
      <c r="BK2" s="61">
        <v>8.8602166000000004E-5</v>
      </c>
      <c r="BL2" s="61">
        <v>0.54603570000000001</v>
      </c>
      <c r="BM2" s="61">
        <v>3.8530421000000001</v>
      </c>
      <c r="BN2" s="61">
        <v>0.97854715999999997</v>
      </c>
      <c r="BO2" s="61">
        <v>55.977528</v>
      </c>
      <c r="BP2" s="61">
        <v>8.5447880000000005</v>
      </c>
      <c r="BQ2" s="61">
        <v>18.713374999999999</v>
      </c>
      <c r="BR2" s="61">
        <v>68.059470000000005</v>
      </c>
      <c r="BS2" s="61">
        <v>30.606766</v>
      </c>
      <c r="BT2" s="61">
        <v>9.1509879999999999</v>
      </c>
      <c r="BU2" s="61">
        <v>0.42567329999999998</v>
      </c>
      <c r="BV2" s="61">
        <v>2.2991293999999999E-2</v>
      </c>
      <c r="BW2" s="61">
        <v>0.67076590000000003</v>
      </c>
      <c r="BX2" s="61">
        <v>1.0548382999999999</v>
      </c>
      <c r="BY2" s="61">
        <v>0.18962390000000001</v>
      </c>
      <c r="BZ2" s="61">
        <v>1.3235695999999999E-3</v>
      </c>
      <c r="CA2" s="61">
        <v>1.0731719</v>
      </c>
      <c r="CB2" s="61">
        <v>1.7069448000000001E-2</v>
      </c>
      <c r="CC2" s="61">
        <v>0.23748071000000001</v>
      </c>
      <c r="CD2" s="61">
        <v>0.97108494999999995</v>
      </c>
      <c r="CE2" s="61">
        <v>0.10017999</v>
      </c>
      <c r="CF2" s="61">
        <v>0.14550783</v>
      </c>
      <c r="CG2" s="61">
        <v>0</v>
      </c>
      <c r="CH2" s="61">
        <v>3.653725E-2</v>
      </c>
      <c r="CI2" s="61">
        <v>1.9428639999999999E-7</v>
      </c>
      <c r="CJ2" s="61">
        <v>1.9846140000000001</v>
      </c>
      <c r="CK2" s="61">
        <v>1.2355488E-2</v>
      </c>
      <c r="CL2" s="61">
        <v>3.5633439999999998</v>
      </c>
      <c r="CM2" s="61">
        <v>3.1003517999999999</v>
      </c>
      <c r="CN2" s="61">
        <v>3426.7269999999999</v>
      </c>
      <c r="CO2" s="61">
        <v>5849.8710000000001</v>
      </c>
      <c r="CP2" s="61">
        <v>2536.2064999999998</v>
      </c>
      <c r="CQ2" s="61">
        <v>1209.8469</v>
      </c>
      <c r="CR2" s="61">
        <v>539.84709999999995</v>
      </c>
      <c r="CS2" s="61">
        <v>979.07780000000002</v>
      </c>
      <c r="CT2" s="61">
        <v>3219.8726000000001</v>
      </c>
      <c r="CU2" s="61">
        <v>1829.7194999999999</v>
      </c>
      <c r="CV2" s="61">
        <v>3202.2575999999999</v>
      </c>
      <c r="CW2" s="61">
        <v>1888.6493</v>
      </c>
      <c r="CX2" s="61">
        <v>555.9873</v>
      </c>
      <c r="CY2" s="61">
        <v>4613.7016999999996</v>
      </c>
      <c r="CZ2" s="61">
        <v>2071.0421999999999</v>
      </c>
      <c r="DA2" s="61">
        <v>4284.6405999999997</v>
      </c>
      <c r="DB2" s="61">
        <v>4732.1796999999997</v>
      </c>
      <c r="DC2" s="61">
        <v>5907.9497000000001</v>
      </c>
      <c r="DD2" s="61">
        <v>9129.0429999999997</v>
      </c>
      <c r="DE2" s="61">
        <v>1605.2687000000001</v>
      </c>
      <c r="DF2" s="61">
        <v>6149.9650000000001</v>
      </c>
      <c r="DG2" s="61">
        <v>2169.7869999999998</v>
      </c>
      <c r="DH2" s="61">
        <v>72.083820000000003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53.320244000000002</v>
      </c>
      <c r="B6">
        <f>BB2</f>
        <v>19.814259</v>
      </c>
      <c r="C6">
        <f>BC2</f>
        <v>19.447823</v>
      </c>
      <c r="D6">
        <f>BD2</f>
        <v>14.021420000000001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7" sqref="D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23630</v>
      </c>
      <c r="C2" s="56">
        <f ca="1">YEAR(TODAY())-YEAR(B2)+IF(TODAY()&gt;=DATE(YEAR(TODAY()),MONTH(B2),DAY(B2)),0,-1)</f>
        <v>56</v>
      </c>
      <c r="E2" s="52">
        <v>154.80000000000001</v>
      </c>
      <c r="F2" s="53" t="s">
        <v>39</v>
      </c>
      <c r="G2" s="52">
        <v>65.5</v>
      </c>
      <c r="H2" s="51" t="s">
        <v>41</v>
      </c>
      <c r="I2" s="77">
        <f>ROUND(G3/E3^2,1)</f>
        <v>27.3</v>
      </c>
    </row>
    <row r="3" spans="1:9" x14ac:dyDescent="0.3">
      <c r="E3" s="51">
        <f>E2/100</f>
        <v>1.548</v>
      </c>
      <c r="F3" s="51" t="s">
        <v>40</v>
      </c>
      <c r="G3" s="51">
        <f>G2</f>
        <v>65.5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44042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김현진, ID : H1900322)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03일 13:56:25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44042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56</v>
      </c>
      <c r="G12" s="142"/>
      <c r="H12" s="142"/>
      <c r="I12" s="142"/>
      <c r="K12" s="133">
        <f>'개인정보 및 신체계측 입력'!E2</f>
        <v>154.80000000000001</v>
      </c>
      <c r="L12" s="134"/>
      <c r="M12" s="127">
        <f>'개인정보 및 신체계측 입력'!G2</f>
        <v>65.5</v>
      </c>
      <c r="N12" s="128"/>
      <c r="O12" s="123" t="s">
        <v>271</v>
      </c>
      <c r="P12" s="117"/>
      <c r="Q12" s="120">
        <f>'개인정보 및 신체계측 입력'!I2</f>
        <v>27.3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김현진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72.2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11.9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15.9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0.7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11.8</v>
      </c>
      <c r="L72" s="36" t="s">
        <v>53</v>
      </c>
      <c r="M72" s="36">
        <f>ROUND('DRIs DATA'!K8,1)</f>
        <v>4.0999999999999996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78.64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165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189.6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133.33000000000001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110.41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347.71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180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2020-12-03T05:32:36Z</dcterms:modified>
</cp:coreProperties>
</file>