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<sst xmlns="http://schemas.openxmlformats.org/spreadsheetml/2006/main" count="692" uniqueCount="283">
  <si>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</si>
  <si>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</si>
  <si>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</si>
  <si>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</si>
  <si>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</si>
  <si>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</si>
  <si>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</si>
  <si>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</si>
  <si>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</si>
  <si>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</si>
  <si>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</si>
  <si>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</si>
  <si>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</si>
  <si>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</si>
  <si>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</si>
  <si>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</si>
  <si>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</si>
  <si>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</si>
  <si>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</si>
  <si>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</si>
  <si>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</si>
  <si>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</si>
  <si>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</si>
  <si>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</si>
  <si>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</si>
  <si>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</si>
  <si>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</si>
  <si>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</si>
  <si>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</si>
  <si>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</si>
  <si>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</si>
  <si>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</si>
  <si>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</si>
  <si>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</si>
  <si>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</si>
  <si>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</si>
  <si>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</si>
  <si>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</si>
  <si>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</si>
  <si>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</si>
  <si>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</si>
  <si>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</si>
  <si>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</si>
  <si>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</si>
  <si>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</si>
  <si>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</si>
  <si>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</si>
  <si>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</si>
  <si>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</si>
  <si>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</si>
  <si>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</si>
  <si>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</si>
  <si>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</si>
  <si>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</si>
  <si>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</si>
  <si>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</si>
  <si>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</si>
  <si>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</si>
  <si>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</si>
  <si>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</si>
  <si>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</si>
  <si>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</si>
  <si>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</si>
  <si>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</si>
  <si>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</si>
  <si>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</si>
  <si>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</si>
  <si>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</si>
  <si>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</si>
  <si>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</si>
  <si>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</si>
  <si>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</si>
  <si>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</si>
  <si>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</si>
  <si>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</si>
  <si>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</si>
  <si>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</si>
  <si>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</si>
  <si>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</si>
  <si>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</si>
  <si>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</si>
  <si>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</si>
  <si>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</si>
  <si>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</si>
  <si>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</si>
  <si>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</si>
  <si>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</si>
  <si>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</si>
  <si>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</si>
  <si>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</si>
  <si>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</si>
  <si>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</si>
  <si>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</si>
  <si>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</si>
  <si>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</si>
  <si>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</si>
  <si>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</si>
  <si>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</si>
  <si>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</si>
  <si>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</si>
  <si>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</si>
  <si>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</si>
  <si>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</si>
  <si>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</si>
  <si>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</si>
  <si>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</si>
  <si>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</si>
  <si>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</si>
  <si>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</si>
  <si>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</si>
  <si>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</si>
  <si>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</si>
  <si>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</si>
  <si>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</si>
  <si>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</si>
  <si>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</si>
  <si>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</si>
  <si>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</si>
  <si>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</si>
  <si>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</si>
  <si>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</si>
  <si>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</si>
  <si>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</si>
  <si>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</si>
  <si>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</si>
  <si>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</si>
  <si>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</si>
  <si>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</si>
  <si>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</si>
  <si>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</si>
  <si>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</si>
  <si>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</si>
  <si>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</si>
  <si>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</si>
  <si>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</si>
  <si>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</si>
  <si>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</si>
  <si>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</si>
  <si>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</si>
  <si>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</si>
  <si>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</si>
  <si>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</si>
  <si>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</si>
  <si>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</si>
  <si>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</si>
  <si>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</si>
  <si>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</si>
  <si>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</si>
  <si>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</si>
  <si>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</si>
  <si>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</si>
  <si>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</si>
  <si>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</si>
  <si>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</si>
  <si>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</si>
  <si>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</si>
  <si>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</si>
  <si>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</si>
  <si>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</si>
  <si>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</si>
  <si>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</si>
  <si>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</si>
  <si>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</si>
  <si>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</si>
  <si>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</si>
  <si>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</si>
  <si>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</si>
  <si>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</si>
  <si>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</si>
  <si>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</si>
  <si>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</si>
  <si>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</si>
  <si>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</si>
  <si>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</si>
  <si>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</si>
  <si>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</si>
  <si>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</si>
  <si>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</si>
  <si>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</si>
  <si>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</si>
  <si>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</si>
  <si>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</si>
  <si>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</si>
  <si>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</si>
  <si>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</si>
  <si>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</si>
  <si>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</si>
  <si>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</si>
  <si>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</si>
  <si>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</si>
  <si>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</si>
  <si>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</si>
  <si>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</si>
  <si>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</si>
  <si>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</si>
  <si>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</si>
  <si>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</si>
  <si>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</si>
  <si>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</si>
  <si>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</si>
  <si>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</si>
  <si>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</si>
  <si>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</si>
  <si>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</si>
  <si>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</si>
  <si>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</si>
  <si>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</si>
  <si>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</si>
  <si>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</si>
  <si>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</si>
  <si>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</si>
  <si>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</si>
  <si>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</si>
  <si>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</si>
  <si>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</si>
  <si>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</si>
  <si>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</si>
  <si>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</si>
  <si>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</si>
  <si>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</si>
  <si>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</si>
  <si>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</si>
  <si>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</si>
  <si>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</si>
  <si>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</si>
  <si>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</si>
  <si>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</si>
  <si>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</si>
  <si>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</si>
  <si>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</si>
  <si>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</si>
  <si>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</si>
  <si>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</si>
  <si>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</si>
  <si>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</si>
  <si>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</si>
  <si>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</si>
  <si>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</si>
  <si>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</si>
  <si>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</si>
  <si>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</si>
  <si>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</si>
  <si>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</si>
  <si>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</si>
  <si>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</si>
  <si>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</si>
  <si>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</si>
  <si>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</si>
  <si>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</si>
  <si>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</si>
  <si>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</si>
  <si>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</si>
  <si>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</si>
  <si>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</si>
  <si>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</si>
  <si>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</si>
  <si>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</si>
  <si>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</si>
  <si>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</si>
  <si>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</si>
  <si>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</si>
  <si>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</si>
  <si>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</si>
  <si>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</si>
  <si>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</si>
  <si>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</si>
  <si>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</si>
  <si>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</si>
  <si>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</si>
  <si>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</si>
  <si>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</si>
  <si>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</si>
  <si>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</si>
  <si>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</si>
  <si>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</si>
  <si>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</si>
  <si>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</si>
  <si>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현을희, ID : H1900323)</t>
  </si>
  <si>
    <t>출력시각</t>
  </si>
  <si>
    <t>2020년 12월 03일 14:47:09</t>
  </si>
  <si>
    <t>H1900323</t>
  </si>
  <si>
    <t>현을희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</si>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</sst>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0944"/>
        <c:axId val="260163440"/>
      </c:barChart>
      <c:catAx>
        <c:axId val="43420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163440"/>
        <c:crosses val="autoZero"/>
        <c:auto val="1"/>
        <c:lblAlgn val="ctr"/>
        <c:lblOffset val="100"/>
        <c:noMultiLvlLbl val="0"/>
      </c:catAx>
      <c:valAx>
        <c:axId val="26016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986744"/>
        <c:axId val="434984392"/>
      </c:barChart>
      <c:catAx>
        <c:axId val="43498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984392"/>
        <c:crosses val="autoZero"/>
        <c:auto val="1"/>
        <c:lblAlgn val="ctr"/>
        <c:lblOffset val="100"/>
        <c:noMultiLvlLbl val="0"/>
      </c:catAx>
      <c:valAx>
        <c:axId val="43498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98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982432"/>
        <c:axId val="434982824"/>
      </c:barChart>
      <c:catAx>
        <c:axId val="43498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982824"/>
        <c:crosses val="autoZero"/>
        <c:auto val="1"/>
        <c:lblAlgn val="ctr"/>
        <c:lblOffset val="100"/>
        <c:noMultiLvlLbl val="0"/>
      </c:catAx>
      <c:valAx>
        <c:axId val="43498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9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983608"/>
        <c:axId val="434987136"/>
      </c:barChart>
      <c:catAx>
        <c:axId val="43498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987136"/>
        <c:crosses val="autoZero"/>
        <c:auto val="1"/>
        <c:lblAlgn val="ctr"/>
        <c:lblOffset val="100"/>
        <c:noMultiLvlLbl val="0"/>
      </c:catAx>
      <c:valAx>
        <c:axId val="43498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98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1955.1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979688"/>
        <c:axId val="434984000"/>
      </c:barChart>
      <c:catAx>
        <c:axId val="4349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984000"/>
        <c:crosses val="autoZero"/>
        <c:auto val="1"/>
        <c:lblAlgn val="ctr"/>
        <c:lblOffset val="100"/>
        <c:noMultiLvlLbl val="0"/>
      </c:catAx>
      <c:valAx>
        <c:axId val="4349840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9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20624"/>
        <c:axId val="434419840"/>
      </c:barChart>
      <c:catAx>
        <c:axId val="43442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19840"/>
        <c:crosses val="autoZero"/>
        <c:auto val="1"/>
        <c:lblAlgn val="ctr"/>
        <c:lblOffset val="100"/>
        <c:noMultiLvlLbl val="0"/>
      </c:catAx>
      <c:valAx>
        <c:axId val="43441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2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22192"/>
        <c:axId val="435882504"/>
      </c:barChart>
      <c:catAx>
        <c:axId val="43442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2504"/>
        <c:crosses val="autoZero"/>
        <c:auto val="1"/>
        <c:lblAlgn val="ctr"/>
        <c:lblOffset val="100"/>
        <c:noMultiLvlLbl val="0"/>
      </c:catAx>
      <c:valAx>
        <c:axId val="43588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2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6032"/>
        <c:axId val="435883288"/>
      </c:barChart>
      <c:catAx>
        <c:axId val="43588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3288"/>
        <c:crosses val="autoZero"/>
        <c:auto val="1"/>
        <c:lblAlgn val="ctr"/>
        <c:lblOffset val="100"/>
        <c:noMultiLvlLbl val="0"/>
      </c:catAx>
      <c:valAx>
        <c:axId val="435883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6816"/>
        <c:axId val="435885248"/>
      </c:barChart>
      <c:catAx>
        <c:axId val="43588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5248"/>
        <c:crosses val="autoZero"/>
        <c:auto val="1"/>
        <c:lblAlgn val="ctr"/>
        <c:lblOffset val="100"/>
        <c:noMultiLvlLbl val="0"/>
      </c:catAx>
      <c:valAx>
        <c:axId val="4358852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7208"/>
        <c:axId val="435880544"/>
      </c:barChart>
      <c:catAx>
        <c:axId val="43588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0544"/>
        <c:crosses val="autoZero"/>
        <c:auto val="1"/>
        <c:lblAlgn val="ctr"/>
        <c:lblOffset val="100"/>
        <c:noMultiLvlLbl val="0"/>
      </c:catAx>
      <c:valAx>
        <c:axId val="43588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4856"/>
        <c:axId val="435884464"/>
      </c:barChart>
      <c:catAx>
        <c:axId val="43588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4464"/>
        <c:crosses val="autoZero"/>
        <c:auto val="1"/>
        <c:lblAlgn val="ctr"/>
        <c:lblOffset val="100"/>
        <c:noMultiLvlLbl val="0"/>
      </c:catAx>
      <c:valAx>
        <c:axId val="435884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22976"/>
        <c:axId val="434420232"/>
      </c:barChart>
      <c:catAx>
        <c:axId val="4344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20232"/>
        <c:crosses val="autoZero"/>
        <c:auto val="1"/>
        <c:lblAlgn val="ctr"/>
        <c:lblOffset val="100"/>
        <c:noMultiLvlLbl val="0"/>
      </c:catAx>
      <c:valAx>
        <c:axId val="434420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2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2112"/>
        <c:axId val="435883680"/>
      </c:barChart>
      <c:catAx>
        <c:axId val="43588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3680"/>
        <c:crosses val="autoZero"/>
        <c:auto val="1"/>
        <c:lblAlgn val="ctr"/>
        <c:lblOffset val="100"/>
        <c:noMultiLvlLbl val="0"/>
      </c:catAx>
      <c:valAx>
        <c:axId val="43588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79760"/>
        <c:axId val="435880936"/>
      </c:barChart>
      <c:catAx>
        <c:axId val="43587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0936"/>
        <c:crosses val="autoZero"/>
        <c:auto val="1"/>
        <c:lblAlgn val="ctr"/>
        <c:lblOffset val="100"/>
        <c:noMultiLvlLbl val="0"/>
      </c:catAx>
      <c:valAx>
        <c:axId val="43588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7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</c:v>
                </c:pt>
                <c:pt idx="1">
                  <c:v>33.9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6294344"/>
        <c:axId val="436296696"/>
      </c:barChart>
      <c:catAx>
        <c:axId val="43629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6696"/>
        <c:crosses val="autoZero"/>
        <c:auto val="1"/>
        <c:lblAlgn val="ctr"/>
        <c:lblOffset val="100"/>
        <c:noMultiLvlLbl val="0"/>
      </c:catAx>
      <c:valAx>
        <c:axId val="4362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7.9777718000000002</c:v>
                </c:pt>
                <c:pt idx="1">
                  <c:v>10.211218000000001</c:v>
                </c:pt>
                <c:pt idx="2">
                  <c:v>12.828474999999999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4736"/>
        <c:axId val="436292776"/>
      </c:barChart>
      <c:catAx>
        <c:axId val="43629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2776"/>
        <c:crosses val="autoZero"/>
        <c:auto val="1"/>
        <c:lblAlgn val="ctr"/>
        <c:lblOffset val="100"/>
        <c:noMultiLvlLbl val="0"/>
      </c:catAx>
      <c:valAx>
        <c:axId val="436292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7872"/>
        <c:axId val="436295912"/>
      </c:barChart>
      <c:catAx>
        <c:axId val="43629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5912"/>
        <c:crosses val="autoZero"/>
        <c:auto val="1"/>
        <c:lblAlgn val="ctr"/>
        <c:lblOffset val="100"/>
        <c:noMultiLvlLbl val="0"/>
      </c:catAx>
      <c:valAx>
        <c:axId val="43629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70.099999999999994</c:v>
                </c:pt>
                <c:pt idx="1">
                  <c:v>12.7</c:v>
                </c:pt>
                <c:pt idx="2">
                  <c:v>17.2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6296304"/>
        <c:axId val="436297088"/>
      </c:barChart>
      <c:catAx>
        <c:axId val="43629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7088"/>
        <c:crosses val="autoZero"/>
        <c:auto val="1"/>
        <c:lblAlgn val="ctr"/>
        <c:lblOffset val="100"/>
        <c:noMultiLvlLbl val="0"/>
      </c:catAx>
      <c:valAx>
        <c:axId val="43629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1501.5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8656"/>
        <c:axId val="436299048"/>
      </c:barChart>
      <c:catAx>
        <c:axId val="43629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9048"/>
        <c:crosses val="autoZero"/>
        <c:auto val="1"/>
        <c:lblAlgn val="ctr"/>
        <c:lblOffset val="100"/>
        <c:noMultiLvlLbl val="0"/>
      </c:catAx>
      <c:valAx>
        <c:axId val="436299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38.299999999999997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9832"/>
        <c:axId val="436292384"/>
      </c:barChart>
      <c:catAx>
        <c:axId val="43629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2384"/>
        <c:crosses val="autoZero"/>
        <c:auto val="1"/>
        <c:lblAlgn val="ctr"/>
        <c:lblOffset val="100"/>
        <c:noMultiLvlLbl val="0"/>
      </c:catAx>
      <c:valAx>
        <c:axId val="436292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3560"/>
        <c:axId val="436943200"/>
      </c:barChart>
      <c:catAx>
        <c:axId val="43629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943200"/>
        <c:crosses val="autoZero"/>
        <c:auto val="1"/>
        <c:lblAlgn val="ctr"/>
        <c:lblOffset val="100"/>
        <c:noMultiLvlLbl val="0"/>
      </c:catAx>
      <c:valAx>
        <c:axId val="43694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26896"/>
        <c:axId val="434427288"/>
      </c:barChart>
      <c:catAx>
        <c:axId val="43442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27288"/>
        <c:crosses val="autoZero"/>
        <c:auto val="1"/>
        <c:lblAlgn val="ctr"/>
        <c:lblOffset val="100"/>
        <c:noMultiLvlLbl val="0"/>
      </c:catAx>
      <c:valAx>
        <c:axId val="434427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2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3908.8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943592"/>
        <c:axId val="436949472"/>
      </c:barChart>
      <c:catAx>
        <c:axId val="43694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949472"/>
        <c:crosses val="autoZero"/>
        <c:auto val="1"/>
        <c:lblAlgn val="ctr"/>
        <c:lblOffset val="100"/>
        <c:noMultiLvlLbl val="0"/>
      </c:catAx>
      <c:valAx>
        <c:axId val="43694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94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947904"/>
        <c:axId val="436942808"/>
      </c:barChart>
      <c:catAx>
        <c:axId val="43694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942808"/>
        <c:crosses val="autoZero"/>
        <c:auto val="1"/>
        <c:lblAlgn val="ctr"/>
        <c:lblOffset val="100"/>
        <c:noMultiLvlLbl val="0"/>
      </c:catAx>
      <c:valAx>
        <c:axId val="436942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9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944376"/>
        <c:axId val="436948688"/>
      </c:barChart>
      <c:catAx>
        <c:axId val="43694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948688"/>
        <c:crosses val="autoZero"/>
        <c:auto val="1"/>
        <c:lblAlgn val="ctr"/>
        <c:lblOffset val="100"/>
        <c:noMultiLvlLbl val="0"/>
      </c:catAx>
      <c:valAx>
        <c:axId val="43694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94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25328"/>
        <c:axId val="434426112"/>
      </c:barChart>
      <c:catAx>
        <c:axId val="43442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26112"/>
        <c:crosses val="autoZero"/>
        <c:auto val="1"/>
        <c:lblAlgn val="ctr"/>
        <c:lblOffset val="100"/>
        <c:noMultiLvlLbl val="0"/>
      </c:catAx>
      <c:valAx>
        <c:axId val="43442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2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21408"/>
        <c:axId val="434422584"/>
      </c:barChart>
      <c:catAx>
        <c:axId val="43442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22584"/>
        <c:crosses val="autoZero"/>
        <c:auto val="1"/>
        <c:lblAlgn val="ctr"/>
        <c:lblOffset val="100"/>
        <c:noMultiLvlLbl val="0"/>
      </c:catAx>
      <c:valAx>
        <c:axId val="434422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21016"/>
        <c:axId val="434423368"/>
      </c:barChart>
      <c:catAx>
        <c:axId val="43442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23368"/>
        <c:crosses val="autoZero"/>
        <c:auto val="1"/>
        <c:lblAlgn val="ctr"/>
        <c:lblOffset val="100"/>
        <c:noMultiLvlLbl val="0"/>
      </c:catAx>
      <c:valAx>
        <c:axId val="434423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2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980864"/>
        <c:axId val="434980080"/>
      </c:barChart>
      <c:catAx>
        <c:axId val="43498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980080"/>
        <c:crosses val="autoZero"/>
        <c:auto val="1"/>
        <c:lblAlgn val="ctr"/>
        <c:lblOffset val="100"/>
        <c:noMultiLvlLbl val="0"/>
      </c:catAx>
      <c:valAx>
        <c:axId val="4349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9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985960"/>
        <c:axId val="434981256"/>
      </c:barChart>
      <c:catAx>
        <c:axId val="43498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981256"/>
        <c:crosses val="autoZero"/>
        <c:auto val="1"/>
        <c:lblAlgn val="ctr"/>
        <c:lblOffset val="100"/>
        <c:noMultiLvlLbl val="0"/>
      </c:catAx>
      <c:valAx>
        <c:axId val="43498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98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983216"/>
        <c:axId val="434980472"/>
      </c:barChart>
      <c:catAx>
        <c:axId val="43498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980472"/>
        <c:crosses val="autoZero"/>
        <c:auto val="1"/>
        <c:lblAlgn val="ctr"/>
        <c:lblOffset val="100"/>
        <c:noMultiLvlLbl val="0"/>
      </c:catAx>
      <c:valAx>
        <c:axId val="4349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98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현을희, ID : H1900323)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14:47:09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1501.5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70.099999999999994</v>
      </c>
      <c r="G8" s="59">
        <f>'DRIs DATA 입력'!G8</f>
        <v>12.7</v>
      </c>
      <c r="H8" s="59">
        <f>'DRIs DATA 입력'!H8</f>
        <v>17.2</v>
      </c>
      <c r="I8" s="46"/>
      <c r="J8" s="59" t="s">
        <v>216</v>
      </c>
      <c r="K8" s="59">
        <f>'DRIs DATA 입력'!K8</f>
        <v>5.3</v>
      </c>
      <c r="L8" s="59">
        <f>'DRIs DATA 입력'!L8</f>
        <v>33.9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367.4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125.7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38.299999999999997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9.3000000000000007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386.9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1.1000000000000001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431.7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886.4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3908.8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1955.1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168.6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76.7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406.8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2.2999999999999998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304.5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74.599999999999994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1800</v>
      </c>
      <c r="C6" s="66">
        <v>1501.5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40</v>
      </c>
      <c r="P6" s="66">
        <v>50</v>
      </c>
      <c r="Q6" s="66">
        <v>0</v>
      </c>
      <c r="R6" s="66">
        <v>0</v>
      </c>
      <c r="S6" s="66">
        <v>54.9</v>
      </c>
      <c r="U6" s="66" t="s">
        <v>214</v>
      </c>
      <c r="V6" s="66">
        <v>0</v>
      </c>
      <c r="W6" s="66">
        <v>0</v>
      </c>
      <c r="X6" s="66">
        <v>20</v>
      </c>
      <c r="Y6" s="66">
        <v>0</v>
      </c>
      <c r="Z6" s="66">
        <v>14.8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70.099999999999994</v>
      </c>
      <c r="G8" s="66">
        <v>12.7</v>
      </c>
      <c r="H8" s="66">
        <v>17.2</v>
      </c>
      <c r="J8" s="66" t="s">
        <v>216</v>
      </c>
      <c r="K8" s="66">
        <v>5.3</v>
      </c>
      <c r="L8" s="66">
        <v>33.9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430</v>
      </c>
      <c r="C16" s="66">
        <v>600</v>
      </c>
      <c r="D16" s="66">
        <v>0</v>
      </c>
      <c r="E16" s="66">
        <v>3000</v>
      </c>
      <c r="F16" s="66">
        <v>367.4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20.5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3.5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125.7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38.299999999999997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1.3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1.3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9.3000000000000007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0.9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386.9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6.8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1.1000000000000001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431.7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886.4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3908.8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1955.1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168.6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76.7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9.5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6.9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406.8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2.2999999999999998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304.5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74.599999999999994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1" sqref="G1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51</v>
      </c>
      <c r="E2" s="61">
        <v>966.97515999999996</v>
      </c>
      <c r="F2" s="61">
        <v>116.40647</v>
      </c>
      <c r="G2" s="61">
        <v>35.542749999999998</v>
      </c>
      <c r="H2" s="61">
        <v>21.699632999999999</v>
      </c>
      <c r="I2" s="61">
        <v>13.843116999999999</v>
      </c>
      <c r="J2" s="61">
        <v>43.479579999999999</v>
      </c>
      <c r="K2" s="61">
        <v>17.959081999999999</v>
      </c>
      <c r="L2" s="61">
        <v>25.520498</v>
      </c>
      <c r="M2" s="61">
        <v>13.196327</v>
      </c>
      <c r="N2" s="61">
        <v>1.8371077</v>
      </c>
      <c r="O2" s="61">
        <v>7.5362834999999997</v>
      </c>
      <c r="P2" s="61">
        <v>444.30835000000002</v>
      </c>
      <c r="Q2" s="61">
        <v>15.2521515</v>
      </c>
      <c r="R2" s="61">
        <v>328.6968</v>
      </c>
      <c r="S2" s="61">
        <v>102.33320999999999</v>
      </c>
      <c r="T2" s="61">
        <v>2716.3633</v>
      </c>
      <c r="U2" s="61">
        <v>1.9147301000000001</v>
      </c>
      <c r="V2" s="61">
        <v>19.217485</v>
      </c>
      <c r="W2" s="61">
        <v>117.664795</v>
      </c>
      <c r="X2" s="61">
        <v>34.951473</v>
      </c>
      <c r="Y2" s="61">
        <v>1.1048434</v>
      </c>
      <c r="Z2" s="61">
        <v>1.0703332000000001</v>
      </c>
      <c r="AA2" s="61">
        <v>6.7721906000000001</v>
      </c>
      <c r="AB2" s="61">
        <v>0.71978337000000003</v>
      </c>
      <c r="AC2" s="61">
        <v>339.41833000000003</v>
      </c>
      <c r="AD2" s="61">
        <v>6.3730390000000003</v>
      </c>
      <c r="AE2" s="61">
        <v>1.746837</v>
      </c>
      <c r="AF2" s="61">
        <v>0.98589729999999998</v>
      </c>
      <c r="AG2" s="61">
        <v>302.38083</v>
      </c>
      <c r="AH2" s="61">
        <v>149.91831999999999</v>
      </c>
      <c r="AI2" s="61">
        <v>152.46252000000001</v>
      </c>
      <c r="AJ2" s="61">
        <v>604.25183000000004</v>
      </c>
      <c r="AK2" s="61">
        <v>3682.0770000000002</v>
      </c>
      <c r="AL2" s="61">
        <v>65.226619999999997</v>
      </c>
      <c r="AM2" s="61">
        <v>1417.6445000000001</v>
      </c>
      <c r="AN2" s="61">
        <v>69.436340000000001</v>
      </c>
      <c r="AO2" s="61">
        <v>8.6576109999999993</v>
      </c>
      <c r="AP2" s="61">
        <v>5.2818969999999998</v>
      </c>
      <c r="AQ2" s="61">
        <v>3.3757136000000001</v>
      </c>
      <c r="AR2" s="61">
        <v>4.6553529999999999</v>
      </c>
      <c r="AS2" s="61">
        <v>382.48491999999999</v>
      </c>
      <c r="AT2" s="61">
        <v>6.6412054E-3</v>
      </c>
      <c r="AU2" s="61">
        <v>1.3634492</v>
      </c>
      <c r="AV2" s="61">
        <v>280.80646000000002</v>
      </c>
      <c r="AW2" s="61">
        <v>53.350819999999999</v>
      </c>
      <c r="AX2" s="61">
        <v>2.5493069E-2</v>
      </c>
      <c r="AY2" s="61">
        <v>0.93238467000000003</v>
      </c>
      <c r="AZ2" s="61">
        <v>356.89929999999998</v>
      </c>
      <c r="BA2" s="61">
        <v>31.026610999999999</v>
      </c>
      <c r="BB2" s="61">
        <v>7.9777718000000002</v>
      </c>
      <c r="BC2" s="61">
        <v>10.211218000000001</v>
      </c>
      <c r="BD2" s="61">
        <v>12.828474999999999</v>
      </c>
      <c r="BE2" s="61">
        <v>0.44730803000000002</v>
      </c>
      <c r="BF2" s="61">
        <v>2.3482753999999999</v>
      </c>
      <c r="BG2" s="61">
        <v>6.9387240000000003E-3</v>
      </c>
      <c r="BH2" s="61">
        <v>8.5750879999999998E-3</v>
      </c>
      <c r="BI2" s="61">
        <v>6.3001120000000001E-3</v>
      </c>
      <c r="BJ2" s="61">
        <v>2.8010441000000001E-2</v>
      </c>
      <c r="BK2" s="61">
        <v>5.3374800000000001E-4</v>
      </c>
      <c r="BL2" s="61">
        <v>0.116949596</v>
      </c>
      <c r="BM2" s="61">
        <v>1.6772206999999999</v>
      </c>
      <c r="BN2" s="61">
        <v>0.66155430000000004</v>
      </c>
      <c r="BO2" s="61">
        <v>50.647906999999996</v>
      </c>
      <c r="BP2" s="61">
        <v>5.38713</v>
      </c>
      <c r="BQ2" s="61">
        <v>12.9936285</v>
      </c>
      <c r="BR2" s="61">
        <v>55.482120000000002</v>
      </c>
      <c r="BS2" s="61">
        <v>54.496299999999998</v>
      </c>
      <c r="BT2" s="61">
        <v>7.0090013000000004</v>
      </c>
      <c r="BU2" s="61">
        <v>0.11242480000000001</v>
      </c>
      <c r="BV2" s="61">
        <v>8.4043250000000007E-3</v>
      </c>
      <c r="BW2" s="61">
        <v>0.42727363000000002</v>
      </c>
      <c r="BX2" s="61">
        <v>0.90730409999999995</v>
      </c>
      <c r="BY2" s="61">
        <v>0.11560997000000001</v>
      </c>
      <c r="BZ2" s="61">
        <v>3.004692E-4</v>
      </c>
      <c r="CA2" s="61">
        <v>1.2690342999999999</v>
      </c>
      <c r="CB2" s="61">
        <v>1.1934707999999999E-3</v>
      </c>
      <c r="CC2" s="61">
        <v>0.12332157000000001</v>
      </c>
      <c r="CD2" s="61">
        <v>0.71562729999999997</v>
      </c>
      <c r="CE2" s="61">
        <v>2.5329979999999998E-2</v>
      </c>
      <c r="CF2" s="61">
        <v>5.8962196000000001E-2</v>
      </c>
      <c r="CG2" s="61">
        <v>0</v>
      </c>
      <c r="CH2" s="61">
        <v>1.2724760999999999E-2</v>
      </c>
      <c r="CI2" s="61">
        <v>2.5332670000000001E-3</v>
      </c>
      <c r="CJ2" s="61">
        <v>1.784494</v>
      </c>
      <c r="CK2" s="61">
        <v>5.2558240000000001E-3</v>
      </c>
      <c r="CL2" s="61">
        <v>1.3457927999999999</v>
      </c>
      <c r="CM2" s="61">
        <v>1.5922457999999999</v>
      </c>
      <c r="CN2" s="61">
        <v>1041.8607999999999</v>
      </c>
      <c r="CO2" s="61">
        <v>1817.2799</v>
      </c>
      <c r="CP2" s="61">
        <v>1266.2885000000001</v>
      </c>
      <c r="CQ2" s="61">
        <v>433.59674000000001</v>
      </c>
      <c r="CR2" s="61">
        <v>288.10037</v>
      </c>
      <c r="CS2" s="61">
        <v>114.0789</v>
      </c>
      <c r="CT2" s="61">
        <v>1133.1094000000001</v>
      </c>
      <c r="CU2" s="61">
        <v>766.17615000000001</v>
      </c>
      <c r="CV2" s="61">
        <v>377.09750000000003</v>
      </c>
      <c r="CW2" s="61">
        <v>840.80200000000002</v>
      </c>
      <c r="CX2" s="61">
        <v>269.68040000000002</v>
      </c>
      <c r="CY2" s="61">
        <v>1199.9313</v>
      </c>
      <c r="CZ2" s="61">
        <v>713.65269999999998</v>
      </c>
      <c r="DA2" s="61">
        <v>1567.0482999999999</v>
      </c>
      <c r="DB2" s="61">
        <v>1334.8309999999999</v>
      </c>
      <c r="DC2" s="61">
        <v>2274.598</v>
      </c>
      <c r="DD2" s="61">
        <v>5317.6710000000003</v>
      </c>
      <c r="DE2" s="61">
        <v>1030.9009000000001</v>
      </c>
      <c r="DF2" s="61">
        <v>2035.2418</v>
      </c>
      <c r="DG2" s="61">
        <v>1039.9689000000001</v>
      </c>
      <c r="DH2" s="61">
        <v>74.514206000000001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31.026610999999999</v>
      </c>
      <c r="B6">
        <f>BB2</f>
        <v>7.9777718000000002</v>
      </c>
      <c r="C6">
        <f>BC2</f>
        <v>10.211218000000001</v>
      </c>
      <c r="D6">
        <f>BD2</f>
        <v>12.828474999999999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8" sqref="K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25477</v>
      </c>
      <c r="C2" s="56">
        <f ca="1">YEAR(TODAY())-YEAR(B2)+IF(TODAY()&gt;=DATE(YEAR(TODAY()),MONTH(B2),DAY(B2)),0,-1)</f>
        <v>51</v>
      </c>
      <c r="E2" s="52">
        <v>157.4</v>
      </c>
      <c r="F2" s="53" t="s">
        <v>39</v>
      </c>
      <c r="G2" s="52">
        <v>54.9</v>
      </c>
      <c r="H2" s="51" t="s">
        <v>41</v>
      </c>
      <c r="I2" s="77">
        <f>ROUND(G3/E3^2,1)</f>
        <v>22.2</v>
      </c>
    </row>
    <row r="3" spans="1:9" x14ac:dyDescent="0.3">
      <c r="E3" s="51">
        <f>E2/100</f>
        <v>1.5740000000000001</v>
      </c>
      <c r="F3" s="51" t="s">
        <v>40</v>
      </c>
      <c r="G3" s="51">
        <f>G2</f>
        <v>54.9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현을희, ID : H1900323)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14:47:09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44042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51</v>
      </c>
      <c r="G12" s="142"/>
      <c r="H12" s="142"/>
      <c r="I12" s="142"/>
      <c r="K12" s="133">
        <f>'개인정보 및 신체계측 입력'!E2</f>
        <v>157.4</v>
      </c>
      <c r="L12" s="134"/>
      <c r="M12" s="127">
        <f>'개인정보 및 신체계측 입력'!G2</f>
        <v>54.9</v>
      </c>
      <c r="N12" s="128"/>
      <c r="O12" s="123" t="s">
        <v>271</v>
      </c>
      <c r="P12" s="117"/>
      <c r="Q12" s="120">
        <f>'개인정보 및 신체계측 입력'!I2</f>
        <v>22.2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현을희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70.099999999999994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12.7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17.2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33.9</v>
      </c>
      <c r="L72" s="36" t="s">
        <v>53</v>
      </c>
      <c r="M72" s="36">
        <f>ROUND('DRIs DATA'!K8,1)</f>
        <v>5.3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48.99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170.83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38.299999999999997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60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53.96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260.58999999999997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95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2020-12-03T05:55:54Z</dcterms:modified>
</cp:coreProperties>
</file>