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<sst xmlns="http://schemas.openxmlformats.org/spreadsheetml/2006/main" count="692" uniqueCount="283">
  <si>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</si>
  <si>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</si>
  <si>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</si>
  <si>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</si>
  <si>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</si>
  <si>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</si>
  <si>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</si>
  <si>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</si>
  <si>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</si>
  <si>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</si>
  <si>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</si>
  <si>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</si>
  <si>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</si>
  <si>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</si>
  <si>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</si>
  <si>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</si>
  <si>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</si>
  <si>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</si>
  <si>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</si>
  <si>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</si>
  <si>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</si>
  <si>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</si>
  <si>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</si>
  <si>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</si>
  <si>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</si>
  <si>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</si>
  <si>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</si>
  <si>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</si>
  <si>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</si>
  <si>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</si>
  <si>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</si>
  <si>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</si>
  <si>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</si>
  <si>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</si>
  <si>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</si>
  <si>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</si>
  <si>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</si>
  <si>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</si>
  <si>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</si>
  <si>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</si>
  <si>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</si>
  <si>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</si>
  <si>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</si>
  <si>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</si>
  <si>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</si>
  <si>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</si>
  <si>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</si>
  <si>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</si>
  <si>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</si>
  <si>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</si>
  <si>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</si>
  <si>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</si>
  <si>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</si>
  <si>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</si>
  <si>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</si>
  <si>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</si>
  <si>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</si>
  <si>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</si>
  <si>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</si>
  <si>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</si>
  <si>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</si>
  <si>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</si>
  <si>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</si>
  <si>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</si>
  <si>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</si>
  <si>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</si>
  <si>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</si>
  <si>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</si>
  <si>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</si>
  <si>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</si>
  <si>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</si>
  <si>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</si>
  <si>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</si>
  <si>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</si>
  <si>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</si>
  <si>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</si>
  <si>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</si>
  <si>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</si>
  <si>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</si>
  <si>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</si>
  <si>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</si>
  <si>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</si>
  <si>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</si>
  <si>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</si>
  <si>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</si>
  <si>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</si>
  <si>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</si>
  <si>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</si>
  <si>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</si>
  <si>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</si>
  <si>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</si>
  <si>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</si>
  <si>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</si>
  <si>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</si>
  <si>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</si>
  <si>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</si>
  <si>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</si>
  <si>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</si>
  <si>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</si>
  <si>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</si>
  <si>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</si>
  <si>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</si>
  <si>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</si>
  <si>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</si>
  <si>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</si>
  <si>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</si>
  <si>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</si>
  <si>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</si>
  <si>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</si>
  <si>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</si>
  <si>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</si>
  <si>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</si>
  <si>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</si>
  <si>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</si>
  <si>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</si>
  <si>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</si>
  <si>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</si>
  <si>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</si>
  <si>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</si>
  <si>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</si>
  <si>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</si>
  <si>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</si>
  <si>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</si>
  <si>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</si>
  <si>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</si>
  <si>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</si>
  <si>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</si>
  <si>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</si>
  <si>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</si>
  <si>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</si>
  <si>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</si>
  <si>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</si>
  <si>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</si>
  <si>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</si>
  <si>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</si>
  <si>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</si>
  <si>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</si>
  <si>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</si>
  <si>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</si>
  <si>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</si>
  <si>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</si>
  <si>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</si>
  <si>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</si>
  <si>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</si>
  <si>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</si>
  <si>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</si>
  <si>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</si>
  <si>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</si>
  <si>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</si>
  <si>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</si>
  <si>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</si>
  <si>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</si>
  <si>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</si>
  <si>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</si>
  <si>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</si>
  <si>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</si>
  <si>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</si>
  <si>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</si>
  <si>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</si>
  <si>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</si>
  <si>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</si>
  <si>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</si>
  <si>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</si>
  <si>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</si>
  <si>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</si>
  <si>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</si>
  <si>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</si>
  <si>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</si>
  <si>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</si>
  <si>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</si>
  <si>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</si>
  <si>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</si>
  <si>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</si>
  <si>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</si>
  <si>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</si>
  <si>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</si>
  <si>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</si>
  <si>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</si>
  <si>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</si>
  <si>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</si>
  <si>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</si>
  <si>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</si>
  <si>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</si>
  <si>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</si>
  <si>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</si>
  <si>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</si>
  <si>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</si>
  <si>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</si>
  <si>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</si>
  <si>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</si>
  <si>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</si>
  <si>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</si>
  <si>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</si>
  <si>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</si>
  <si>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</si>
  <si>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</si>
  <si>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</si>
  <si>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</si>
  <si>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</si>
  <si>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</si>
  <si>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</si>
  <si>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</si>
  <si>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</si>
  <si>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</si>
  <si>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</si>
  <si>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</si>
  <si>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</si>
  <si>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</si>
  <si>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</si>
  <si>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</si>
  <si>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</si>
  <si>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</si>
  <si>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</si>
  <si>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</si>
  <si>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</si>
  <si>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</si>
  <si>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</si>
  <si>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</si>
  <si>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</si>
  <si>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</si>
  <si>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</si>
  <si>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</si>
  <si>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</si>
  <si>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</si>
  <si>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</si>
  <si>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</si>
  <si>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</si>
  <si>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</si>
  <si>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</si>
  <si>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</si>
  <si>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</si>
  <si>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</si>
  <si>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</si>
  <si>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</si>
  <si>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</si>
  <si>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</si>
  <si>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</si>
  <si>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</si>
  <si>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</si>
  <si>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</si>
  <si>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</si>
  <si>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</si>
  <si>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</si>
  <si>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</si>
  <si>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</si>
  <si>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</si>
  <si>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</si>
  <si>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</si>
  <si>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</si>
  <si>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</si>
  <si>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</si>
  <si>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</si>
  <si>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</si>
  <si>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</si>
  <si>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</si>
  <si>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</si>
  <si>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</si>
  <si>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</si>
  <si>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</si>
  <si>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</si>
  <si>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</si>
  <si>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</si>
  <si>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</si>
  <si>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</si>
  <si>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</si>
  <si>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</si>
  <si>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</si>
  <si>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</si>
  <si>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</si>
  <si>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</si>
  <si>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</si>
  <si>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</si>
  <si>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</si>
  <si>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</si>
  <si>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</si>
  <si>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</si>
  <si>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</si>
  <si>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김기숙, ID : H1900324)</t>
  </si>
  <si>
    <t>출력시각</t>
  </si>
  <si>
    <t>2020년 12월 03일 14:50:38</t>
  </si>
  <si>
    <t>H1900324</t>
  </si>
  <si>
    <t>김기숙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</si>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</sst>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88704"/>
        <c:axId val="261593016"/>
      </c:barChart>
      <c:catAx>
        <c:axId val="26158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93016"/>
        <c:crosses val="autoZero"/>
        <c:auto val="1"/>
        <c:lblAlgn val="ctr"/>
        <c:lblOffset val="100"/>
        <c:noMultiLvlLbl val="0"/>
      </c:catAx>
      <c:valAx>
        <c:axId val="26159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3120"/>
        <c:axId val="480015864"/>
      </c:barChart>
      <c:catAx>
        <c:axId val="4800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5864"/>
        <c:crosses val="autoZero"/>
        <c:auto val="1"/>
        <c:lblAlgn val="ctr"/>
        <c:lblOffset val="100"/>
        <c:noMultiLvlLbl val="0"/>
      </c:catAx>
      <c:valAx>
        <c:axId val="48001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2728"/>
        <c:axId val="480016648"/>
      </c:barChart>
      <c:catAx>
        <c:axId val="4800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6648"/>
        <c:crosses val="autoZero"/>
        <c:auto val="1"/>
        <c:lblAlgn val="ctr"/>
        <c:lblOffset val="100"/>
        <c:noMultiLvlLbl val="0"/>
      </c:catAx>
      <c:valAx>
        <c:axId val="48001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1274.4000000000001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463088"/>
        <c:axId val="481156968"/>
      </c:barChart>
      <c:catAx>
        <c:axId val="19746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6968"/>
        <c:crosses val="autoZero"/>
        <c:auto val="1"/>
        <c:lblAlgn val="ctr"/>
        <c:lblOffset val="100"/>
        <c:noMultiLvlLbl val="0"/>
      </c:catAx>
      <c:valAx>
        <c:axId val="48115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46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1480"/>
        <c:axId val="481157752"/>
      </c:barChart>
      <c:catAx>
        <c:axId val="48115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7752"/>
        <c:crosses val="autoZero"/>
        <c:auto val="1"/>
        <c:lblAlgn val="ctr"/>
        <c:lblOffset val="100"/>
        <c:noMultiLvlLbl val="0"/>
      </c:catAx>
      <c:valAx>
        <c:axId val="481157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5008"/>
        <c:axId val="481158144"/>
      </c:barChart>
      <c:catAx>
        <c:axId val="48115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8144"/>
        <c:crosses val="autoZero"/>
        <c:auto val="1"/>
        <c:lblAlgn val="ctr"/>
        <c:lblOffset val="100"/>
        <c:noMultiLvlLbl val="0"/>
      </c:catAx>
      <c:valAx>
        <c:axId val="48115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5792"/>
        <c:axId val="481152656"/>
      </c:barChart>
      <c:catAx>
        <c:axId val="48115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2656"/>
        <c:crosses val="autoZero"/>
        <c:auto val="1"/>
        <c:lblAlgn val="ctr"/>
        <c:lblOffset val="100"/>
        <c:noMultiLvlLbl val="0"/>
      </c:catAx>
      <c:valAx>
        <c:axId val="48115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6576"/>
        <c:axId val="481150696"/>
      </c:barChart>
      <c:catAx>
        <c:axId val="48115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0696"/>
        <c:crosses val="autoZero"/>
        <c:auto val="1"/>
        <c:lblAlgn val="ctr"/>
        <c:lblOffset val="100"/>
        <c:noMultiLvlLbl val="0"/>
      </c:catAx>
      <c:valAx>
        <c:axId val="481150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2264"/>
        <c:axId val="481151088"/>
      </c:barChart>
      <c:catAx>
        <c:axId val="48115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1088"/>
        <c:crosses val="autoZero"/>
        <c:auto val="1"/>
        <c:lblAlgn val="ctr"/>
        <c:lblOffset val="100"/>
        <c:noMultiLvlLbl val="0"/>
      </c:catAx>
      <c:valAx>
        <c:axId val="481151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153832"/>
        <c:axId val="481154224"/>
      </c:barChart>
      <c:catAx>
        <c:axId val="48115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154224"/>
        <c:crosses val="autoZero"/>
        <c:auto val="1"/>
        <c:lblAlgn val="ctr"/>
        <c:lblOffset val="100"/>
        <c:noMultiLvlLbl val="0"/>
      </c:catAx>
      <c:valAx>
        <c:axId val="48115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15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38024"/>
        <c:axId val="481339200"/>
      </c:barChart>
      <c:catAx>
        <c:axId val="48133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9200"/>
        <c:crosses val="autoZero"/>
        <c:auto val="1"/>
        <c:lblAlgn val="ctr"/>
        <c:lblOffset val="100"/>
        <c:noMultiLvlLbl val="0"/>
      </c:catAx>
      <c:valAx>
        <c:axId val="481339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91840"/>
        <c:axId val="261592624"/>
      </c:barChart>
      <c:catAx>
        <c:axId val="2615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92624"/>
        <c:crosses val="autoZero"/>
        <c:auto val="1"/>
        <c:lblAlgn val="ctr"/>
        <c:lblOffset val="100"/>
        <c:noMultiLvlLbl val="0"/>
      </c:catAx>
      <c:valAx>
        <c:axId val="26159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40376"/>
        <c:axId val="481336064"/>
      </c:barChart>
      <c:catAx>
        <c:axId val="4813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6064"/>
        <c:crosses val="autoZero"/>
        <c:auto val="1"/>
        <c:lblAlgn val="ctr"/>
        <c:lblOffset val="100"/>
        <c:noMultiLvlLbl val="0"/>
      </c:catAx>
      <c:valAx>
        <c:axId val="48133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36456"/>
        <c:axId val="481334888"/>
      </c:barChart>
      <c:catAx>
        <c:axId val="48133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4888"/>
        <c:crosses val="autoZero"/>
        <c:auto val="1"/>
        <c:lblAlgn val="ctr"/>
        <c:lblOffset val="100"/>
        <c:noMultiLvlLbl val="0"/>
      </c:catAx>
      <c:valAx>
        <c:axId val="48133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</c:v>
                </c:pt>
                <c:pt idx="1">
                  <c:v>12.8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339984"/>
        <c:axId val="481335280"/>
      </c:barChart>
      <c:catAx>
        <c:axId val="4813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5280"/>
        <c:crosses val="autoZero"/>
        <c:auto val="1"/>
        <c:lblAlgn val="ctr"/>
        <c:lblOffset val="100"/>
        <c:noMultiLvlLbl val="0"/>
      </c:catAx>
      <c:valAx>
        <c:axId val="4813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13.714971</c:v>
                </c:pt>
                <c:pt idx="1">
                  <c:v>16.033995000000001</c:v>
                </c:pt>
                <c:pt idx="2">
                  <c:v>13.526669999999999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33712"/>
        <c:axId val="481335672"/>
      </c:barChart>
      <c:catAx>
        <c:axId val="48133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5672"/>
        <c:crosses val="autoZero"/>
        <c:auto val="1"/>
        <c:lblAlgn val="ctr"/>
        <c:lblOffset val="100"/>
        <c:noMultiLvlLbl val="0"/>
      </c:catAx>
      <c:valAx>
        <c:axId val="481335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336848"/>
        <c:axId val="481337240"/>
      </c:barChart>
      <c:catAx>
        <c:axId val="48133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337240"/>
        <c:crosses val="autoZero"/>
        <c:auto val="1"/>
        <c:lblAlgn val="ctr"/>
        <c:lblOffset val="100"/>
        <c:noMultiLvlLbl val="0"/>
      </c:catAx>
      <c:valAx>
        <c:axId val="481337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73.3</c:v>
                </c:pt>
                <c:pt idx="1">
                  <c:v>10</c:v>
                </c:pt>
                <c:pt idx="2">
                  <c:v>16.7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338416"/>
        <c:axId val="482474552"/>
      </c:barChart>
      <c:catAx>
        <c:axId val="48133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4552"/>
        <c:crosses val="autoZero"/>
        <c:auto val="1"/>
        <c:lblAlgn val="ctr"/>
        <c:lblOffset val="100"/>
        <c:noMultiLvlLbl val="0"/>
      </c:catAx>
      <c:valAx>
        <c:axId val="48247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33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68672"/>
        <c:axId val="482471024"/>
      </c:barChart>
      <c:catAx>
        <c:axId val="48246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1024"/>
        <c:crosses val="autoZero"/>
        <c:auto val="1"/>
        <c:lblAlgn val="ctr"/>
        <c:lblOffset val="100"/>
        <c:noMultiLvlLbl val="0"/>
      </c:catAx>
      <c:valAx>
        <c:axId val="482471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69456"/>
        <c:axId val="482473768"/>
      </c:barChart>
      <c:catAx>
        <c:axId val="48246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3768"/>
        <c:crosses val="autoZero"/>
        <c:auto val="1"/>
        <c:lblAlgn val="ctr"/>
        <c:lblOffset val="100"/>
        <c:noMultiLvlLbl val="0"/>
      </c:catAx>
      <c:valAx>
        <c:axId val="482473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6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641.20000000000005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74944"/>
        <c:axId val="482474160"/>
      </c:barChart>
      <c:catAx>
        <c:axId val="48247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4160"/>
        <c:crosses val="autoZero"/>
        <c:auto val="1"/>
        <c:lblAlgn val="ctr"/>
        <c:lblOffset val="100"/>
        <c:noMultiLvlLbl val="0"/>
      </c:catAx>
      <c:valAx>
        <c:axId val="48247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89488"/>
        <c:axId val="261594192"/>
      </c:barChart>
      <c:catAx>
        <c:axId val="26158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94192"/>
        <c:crosses val="autoZero"/>
        <c:auto val="1"/>
        <c:lblAlgn val="ctr"/>
        <c:lblOffset val="100"/>
        <c:noMultiLvlLbl val="0"/>
      </c:catAx>
      <c:valAx>
        <c:axId val="26159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8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68280"/>
        <c:axId val="482475336"/>
      </c:barChart>
      <c:catAx>
        <c:axId val="48246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5336"/>
        <c:crosses val="autoZero"/>
        <c:auto val="1"/>
        <c:lblAlgn val="ctr"/>
        <c:lblOffset val="100"/>
        <c:noMultiLvlLbl val="0"/>
      </c:catAx>
      <c:valAx>
        <c:axId val="48247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6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69848"/>
        <c:axId val="482470240"/>
      </c:barChart>
      <c:catAx>
        <c:axId val="48246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0240"/>
        <c:crosses val="autoZero"/>
        <c:auto val="1"/>
        <c:lblAlgn val="ctr"/>
        <c:lblOffset val="100"/>
        <c:noMultiLvlLbl val="0"/>
      </c:catAx>
      <c:valAx>
        <c:axId val="48247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6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2471808"/>
        <c:axId val="482472592"/>
      </c:barChart>
      <c:catAx>
        <c:axId val="4824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2472592"/>
        <c:crosses val="autoZero"/>
        <c:auto val="1"/>
        <c:lblAlgn val="ctr"/>
        <c:lblOffset val="100"/>
        <c:noMultiLvlLbl val="0"/>
      </c:catAx>
      <c:valAx>
        <c:axId val="48247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24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89880"/>
        <c:axId val="261593408"/>
      </c:barChart>
      <c:catAx>
        <c:axId val="26158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93408"/>
        <c:crosses val="autoZero"/>
        <c:auto val="1"/>
        <c:lblAlgn val="ctr"/>
        <c:lblOffset val="100"/>
        <c:noMultiLvlLbl val="0"/>
      </c:catAx>
      <c:valAx>
        <c:axId val="26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8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4296"/>
        <c:axId val="480014688"/>
      </c:barChart>
      <c:catAx>
        <c:axId val="48001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4688"/>
        <c:crosses val="autoZero"/>
        <c:auto val="1"/>
        <c:lblAlgn val="ctr"/>
        <c:lblOffset val="100"/>
        <c:noMultiLvlLbl val="0"/>
      </c:catAx>
      <c:valAx>
        <c:axId val="48001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6256"/>
        <c:axId val="480013512"/>
      </c:barChart>
      <c:catAx>
        <c:axId val="48001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3512"/>
        <c:crosses val="autoZero"/>
        <c:auto val="1"/>
        <c:lblAlgn val="ctr"/>
        <c:lblOffset val="100"/>
        <c:noMultiLvlLbl val="0"/>
      </c:catAx>
      <c:valAx>
        <c:axId val="48001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7824"/>
        <c:axId val="480018216"/>
      </c:barChart>
      <c:catAx>
        <c:axId val="4800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8216"/>
        <c:crosses val="autoZero"/>
        <c:auto val="1"/>
        <c:lblAlgn val="ctr"/>
        <c:lblOffset val="100"/>
        <c:noMultiLvlLbl val="0"/>
      </c:catAx>
      <c:valAx>
        <c:axId val="48001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7040"/>
        <c:axId val="480018608"/>
      </c:barChart>
      <c:catAx>
        <c:axId val="48001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8608"/>
        <c:crosses val="autoZero"/>
        <c:auto val="1"/>
        <c:lblAlgn val="ctr"/>
        <c:lblOffset val="100"/>
        <c:noMultiLvlLbl val="0"/>
      </c:catAx>
      <c:valAx>
        <c:axId val="48001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019000"/>
        <c:axId val="480019392"/>
      </c:barChart>
      <c:catAx>
        <c:axId val="48001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019392"/>
        <c:crosses val="autoZero"/>
        <c:auto val="1"/>
        <c:lblAlgn val="ctr"/>
        <c:lblOffset val="100"/>
        <c:noMultiLvlLbl val="0"/>
      </c:catAx>
      <c:valAx>
        <c:axId val="48001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01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김기숙, ID : H1900324)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14:50:38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1905.1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70.900000000000006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73.3</v>
      </c>
      <c r="G8" s="59">
        <f>'DRIs DATA 입력'!G8</f>
        <v>10</v>
      </c>
      <c r="H8" s="59">
        <f>'DRIs DATA 입력'!H8</f>
        <v>16.7</v>
      </c>
      <c r="I8" s="46"/>
      <c r="J8" s="59" t="s">
        <v>216</v>
      </c>
      <c r="K8" s="59">
        <f>'DRIs DATA 입력'!K8</f>
        <v>11.4</v>
      </c>
      <c r="L8" s="59">
        <f>'DRIs DATA 입력'!L8</f>
        <v>12.8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687.4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229.5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162.30000000000001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663.4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641.20000000000005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1274.4000000000001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6742.6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3753.5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207.1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870.8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130.6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2" sqref="L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1905.1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70.900000000000006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29.3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73.3</v>
      </c>
      <c r="G8" s="66">
        <v>10</v>
      </c>
      <c r="H8" s="66">
        <v>16.7</v>
      </c>
      <c r="J8" s="66" t="s">
        <v>216</v>
      </c>
      <c r="K8" s="66">
        <v>11.4</v>
      </c>
      <c r="L8" s="66">
        <v>12.8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687.4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22.3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4.9000000000000004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229.5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162.30000000000001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1.7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15.8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2.2999999999999998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663.4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10.9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3.3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3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641.20000000000005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1274.4000000000001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6742.6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3753.5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207.1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107.6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15.1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11.2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870.8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3.6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130.6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96.2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0" sqref="F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60</v>
      </c>
      <c r="E2" s="61">
        <v>1905.1248000000001</v>
      </c>
      <c r="F2" s="61">
        <v>311.02339999999998</v>
      </c>
      <c r="G2" s="61">
        <v>42.435074</v>
      </c>
      <c r="H2" s="61">
        <v>21.320961</v>
      </c>
      <c r="I2" s="61">
        <v>21.11411</v>
      </c>
      <c r="J2" s="61">
        <v>70.92492</v>
      </c>
      <c r="K2" s="61">
        <v>35.287820000000004</v>
      </c>
      <c r="L2" s="61">
        <v>35.637099999999997</v>
      </c>
      <c r="M2" s="61">
        <v>29.262329999999999</v>
      </c>
      <c r="N2" s="61">
        <v>2.774772</v>
      </c>
      <c r="O2" s="61">
        <v>17.178149999999999</v>
      </c>
      <c r="P2" s="61">
        <v>1230.2122999999999</v>
      </c>
      <c r="Q2" s="61">
        <v>30.099703000000002</v>
      </c>
      <c r="R2" s="61">
        <v>687.41319999999996</v>
      </c>
      <c r="S2" s="61">
        <v>153.33108999999999</v>
      </c>
      <c r="T2" s="61">
        <v>6408.9830000000002</v>
      </c>
      <c r="U2" s="61">
        <v>4.8846087000000002</v>
      </c>
      <c r="V2" s="61">
        <v>22.269987</v>
      </c>
      <c r="W2" s="61">
        <v>229.46252000000001</v>
      </c>
      <c r="X2" s="61">
        <v>162.29221999999999</v>
      </c>
      <c r="Y2" s="61">
        <v>1.8519942</v>
      </c>
      <c r="Z2" s="61">
        <v>1.7325759000000001</v>
      </c>
      <c r="AA2" s="61">
        <v>15.835601</v>
      </c>
      <c r="AB2" s="61">
        <v>2.3180540000000001</v>
      </c>
      <c r="AC2" s="61">
        <v>663.38824</v>
      </c>
      <c r="AD2" s="61">
        <v>10.898540000000001</v>
      </c>
      <c r="AE2" s="61">
        <v>3.3030639000000002</v>
      </c>
      <c r="AF2" s="61">
        <v>3.0400200000000002</v>
      </c>
      <c r="AG2" s="61">
        <v>641.22095000000002</v>
      </c>
      <c r="AH2" s="61">
        <v>296.67288000000002</v>
      </c>
      <c r="AI2" s="61">
        <v>344.54807</v>
      </c>
      <c r="AJ2" s="61">
        <v>1274.3798999999999</v>
      </c>
      <c r="AK2" s="61">
        <v>6742.6122999999998</v>
      </c>
      <c r="AL2" s="61">
        <v>207.14836</v>
      </c>
      <c r="AM2" s="61">
        <v>3753.5277999999998</v>
      </c>
      <c r="AN2" s="61">
        <v>107.571495</v>
      </c>
      <c r="AO2" s="61">
        <v>15.145788</v>
      </c>
      <c r="AP2" s="61">
        <v>10.374829999999999</v>
      </c>
      <c r="AQ2" s="61">
        <v>4.7709580000000003</v>
      </c>
      <c r="AR2" s="61">
        <v>11.158319000000001</v>
      </c>
      <c r="AS2" s="61">
        <v>870.76806999999997</v>
      </c>
      <c r="AT2" s="61">
        <v>1.8943881999999999E-2</v>
      </c>
      <c r="AU2" s="61">
        <v>3.6043959000000001</v>
      </c>
      <c r="AV2" s="61">
        <v>130.6377</v>
      </c>
      <c r="AW2" s="61">
        <v>96.151899999999998</v>
      </c>
      <c r="AX2" s="61">
        <v>8.6515759999999997E-2</v>
      </c>
      <c r="AY2" s="61">
        <v>0.93664429999999999</v>
      </c>
      <c r="AZ2" s="61">
        <v>412.40136999999999</v>
      </c>
      <c r="BA2" s="61">
        <v>43.305225</v>
      </c>
      <c r="BB2" s="61">
        <v>13.714971</v>
      </c>
      <c r="BC2" s="61">
        <v>16.033995000000001</v>
      </c>
      <c r="BD2" s="61">
        <v>13.526669999999999</v>
      </c>
      <c r="BE2" s="61">
        <v>0.88963234000000002</v>
      </c>
      <c r="BF2" s="61">
        <v>3.882215</v>
      </c>
      <c r="BG2" s="61">
        <v>2.7754896000000001E-3</v>
      </c>
      <c r="BH2" s="61">
        <v>2.8972353999999999E-2</v>
      </c>
      <c r="BI2" s="61">
        <v>2.2084613999999999E-2</v>
      </c>
      <c r="BJ2" s="61">
        <v>8.028122E-2</v>
      </c>
      <c r="BK2" s="61">
        <v>2.1349920000000001E-4</v>
      </c>
      <c r="BL2" s="61">
        <v>0.48092455000000001</v>
      </c>
      <c r="BM2" s="61">
        <v>5.9390044</v>
      </c>
      <c r="BN2" s="61">
        <v>1.7559665</v>
      </c>
      <c r="BO2" s="61">
        <v>91.33663</v>
      </c>
      <c r="BP2" s="61">
        <v>18.031915999999999</v>
      </c>
      <c r="BQ2" s="61">
        <v>31.19042</v>
      </c>
      <c r="BR2" s="61">
        <v>108.50262499999999</v>
      </c>
      <c r="BS2" s="61">
        <v>25.291813000000001</v>
      </c>
      <c r="BT2" s="61">
        <v>20.410540000000001</v>
      </c>
      <c r="BU2" s="61">
        <v>0.114458725</v>
      </c>
      <c r="BV2" s="61">
        <v>5.7369354999999997E-2</v>
      </c>
      <c r="BW2" s="61">
        <v>1.3584114</v>
      </c>
      <c r="BX2" s="61">
        <v>1.8279719999999999</v>
      </c>
      <c r="BY2" s="61">
        <v>0.15467320000000001</v>
      </c>
      <c r="BZ2" s="61">
        <v>6.9677620000000004E-4</v>
      </c>
      <c r="CA2" s="61">
        <v>1.3156866</v>
      </c>
      <c r="CB2" s="61">
        <v>3.855683E-2</v>
      </c>
      <c r="CC2" s="61">
        <v>0.25372833</v>
      </c>
      <c r="CD2" s="61">
        <v>1.6130658</v>
      </c>
      <c r="CE2" s="61">
        <v>5.8721527000000003E-2</v>
      </c>
      <c r="CF2" s="61">
        <v>0.35676658</v>
      </c>
      <c r="CG2" s="61">
        <v>4.9500000000000003E-7</v>
      </c>
      <c r="CH2" s="61">
        <v>4.5895364000000001E-2</v>
      </c>
      <c r="CI2" s="61">
        <v>2.5328759999999999E-3</v>
      </c>
      <c r="CJ2" s="61">
        <v>3.540848</v>
      </c>
      <c r="CK2" s="61">
        <v>1.1049994E-2</v>
      </c>
      <c r="CL2" s="61">
        <v>1.3270352999999999</v>
      </c>
      <c r="CM2" s="61">
        <v>5.4367084999999999</v>
      </c>
      <c r="CN2" s="61">
        <v>2344.7296999999999</v>
      </c>
      <c r="CO2" s="61">
        <v>4042.4553000000001</v>
      </c>
      <c r="CP2" s="61">
        <v>2476.1547999999998</v>
      </c>
      <c r="CQ2" s="61">
        <v>931.96730000000002</v>
      </c>
      <c r="CR2" s="61">
        <v>441.41811999999999</v>
      </c>
      <c r="CS2" s="61">
        <v>473.52800000000002</v>
      </c>
      <c r="CT2" s="61">
        <v>2244.3687</v>
      </c>
      <c r="CU2" s="61">
        <v>1416.1637000000001</v>
      </c>
      <c r="CV2" s="61">
        <v>1468.3666000000001</v>
      </c>
      <c r="CW2" s="61">
        <v>1590.3734999999999</v>
      </c>
      <c r="CX2" s="61">
        <v>460.45508000000001</v>
      </c>
      <c r="CY2" s="61">
        <v>2994.5151000000001</v>
      </c>
      <c r="CZ2" s="61">
        <v>1507.0762</v>
      </c>
      <c r="DA2" s="61">
        <v>3449.2903000000001</v>
      </c>
      <c r="DB2" s="61">
        <v>3373.6592000000001</v>
      </c>
      <c r="DC2" s="61">
        <v>4915.7124000000003</v>
      </c>
      <c r="DD2" s="61">
        <v>7503.3203000000003</v>
      </c>
      <c r="DE2" s="61">
        <v>1614.1310000000001</v>
      </c>
      <c r="DF2" s="61">
        <v>3598.1945999999998</v>
      </c>
      <c r="DG2" s="61">
        <v>1762.8577</v>
      </c>
      <c r="DH2" s="61">
        <v>129.69888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43.305225</v>
      </c>
      <c r="B6">
        <f>BB2</f>
        <v>13.714971</v>
      </c>
      <c r="C6">
        <f>BC2</f>
        <v>16.033995000000001</v>
      </c>
      <c r="D6">
        <f>BD2</f>
        <v>13.526669999999999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9" sqref="C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22107</v>
      </c>
      <c r="C2" s="56">
        <f ca="1">YEAR(TODAY())-YEAR(B2)+IF(TODAY()&gt;=DATE(YEAR(TODAY()),MONTH(B2),DAY(B2)),0,-1)</f>
        <v>60</v>
      </c>
      <c r="E2" s="52">
        <v>152.69999999999999</v>
      </c>
      <c r="F2" s="53" t="s">
        <v>39</v>
      </c>
      <c r="G2" s="52">
        <v>48.7</v>
      </c>
      <c r="H2" s="51" t="s">
        <v>41</v>
      </c>
      <c r="I2" s="77">
        <f>ROUND(G3/E3^2,1)</f>
        <v>20.9</v>
      </c>
    </row>
    <row r="3" spans="1:9" x14ac:dyDescent="0.3">
      <c r="E3" s="51">
        <f>E2/100</f>
        <v>1.5269999999999999</v>
      </c>
      <c r="F3" s="51" t="s">
        <v>40</v>
      </c>
      <c r="G3" s="51">
        <f>G2</f>
        <v>48.7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김기숙, ID : H1900324)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14:50:38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44043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60</v>
      </c>
      <c r="G12" s="142"/>
      <c r="H12" s="142"/>
      <c r="I12" s="142"/>
      <c r="K12" s="133">
        <f>'개인정보 및 신체계측 입력'!E2</f>
        <v>152.69999999999999</v>
      </c>
      <c r="L12" s="134"/>
      <c r="M12" s="127">
        <f>'개인정보 및 신체계측 입력'!G2</f>
        <v>48.7</v>
      </c>
      <c r="N12" s="128"/>
      <c r="O12" s="123" t="s">
        <v>271</v>
      </c>
      <c r="P12" s="117"/>
      <c r="Q12" s="120">
        <f>'개인정보 및 신체계측 입력'!I2</f>
        <v>20.9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김기숙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73.3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10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16.7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0.8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12.8</v>
      </c>
      <c r="L72" s="36" t="s">
        <v>53</v>
      </c>
      <c r="M72" s="36">
        <f>ROUND('DRIs DATA'!K8,1)</f>
        <v>11.4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91.65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185.83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162.30000000000001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153.33000000000001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80.150000000000006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449.51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151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2020-12-03T05:59:38Z</dcterms:modified>
</cp:coreProperties>
</file>