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<sst xmlns="http://schemas.openxmlformats.org/spreadsheetml/2006/main" count="692" uniqueCount="283">
  <si>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</si>
  <si>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</si>
  <si>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</si>
  <si>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</si>
  <si>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</si>
  <si>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</si>
  <si>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</si>
  <si>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</si>
  <si>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</si>
  <si>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</si>
  <si>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</si>
  <si>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</si>
  <si>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</si>
  <si>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</si>
  <si>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</si>
  <si>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</si>
  <si>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</si>
  <si>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</si>
  <si>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</si>
  <si>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</si>
  <si>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</si>
  <si>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</si>
  <si>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</si>
  <si>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</si>
  <si>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</si>
  <si>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</si>
  <si>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</si>
  <si>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</si>
  <si>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</si>
  <si>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</si>
  <si>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</si>
  <si>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</si>
  <si>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</si>
  <si>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</si>
  <si>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</si>
  <si>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</si>
  <si>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</si>
  <si>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</si>
  <si>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</si>
  <si>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</si>
  <si>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</si>
  <si>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</si>
  <si>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</si>
  <si>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</si>
  <si>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</si>
  <si>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</si>
  <si>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</si>
  <si>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</si>
  <si>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</si>
  <si>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</si>
  <si>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</si>
  <si>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</si>
  <si>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</si>
  <si>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</si>
  <si>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</si>
  <si>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</si>
  <si>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</si>
  <si>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</si>
  <si>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</si>
  <si>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</si>
  <si>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</si>
  <si>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</si>
  <si>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</si>
  <si>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</si>
  <si>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</si>
  <si>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</si>
  <si>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</si>
  <si>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</si>
  <si>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</si>
  <si>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</si>
  <si>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</si>
  <si>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</si>
  <si>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</si>
  <si>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</si>
  <si>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</si>
  <si>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</si>
  <si>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</si>
  <si>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</si>
  <si>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</si>
  <si>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</si>
  <si>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</si>
  <si>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</si>
  <si>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</si>
  <si>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</si>
  <si>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</si>
  <si>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</si>
  <si>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</si>
  <si>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</si>
  <si>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</si>
  <si>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</si>
  <si>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</si>
  <si>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</si>
  <si>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</si>
  <si>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</si>
  <si>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</si>
  <si>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</si>
  <si>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</si>
  <si>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</si>
  <si>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</si>
  <si>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</si>
  <si>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</si>
  <si>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</si>
  <si>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</si>
  <si>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</si>
  <si>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</si>
  <si>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</si>
  <si>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</si>
  <si>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</si>
  <si>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</si>
  <si>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</si>
  <si>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</si>
  <si>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</si>
  <si>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</si>
  <si>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</si>
  <si>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</si>
  <si>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</si>
  <si>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</si>
  <si>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</si>
  <si>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</si>
  <si>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</si>
  <si>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</si>
  <si>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</si>
  <si>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</si>
  <si>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</si>
  <si>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</si>
  <si>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</si>
  <si>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</si>
  <si>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</si>
  <si>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</si>
  <si>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</si>
  <si>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</si>
  <si>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</si>
  <si>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</si>
  <si>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</si>
  <si>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</si>
  <si>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</si>
  <si>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</si>
  <si>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</si>
  <si>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</si>
  <si>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</si>
  <si>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</si>
  <si>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</si>
  <si>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</si>
  <si>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</si>
  <si>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</si>
  <si>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</si>
  <si>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</si>
  <si>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</si>
  <si>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</si>
  <si>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</si>
  <si>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</si>
  <si>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</si>
  <si>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</si>
  <si>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</si>
  <si>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</si>
  <si>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</si>
  <si>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</si>
  <si>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</si>
  <si>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</si>
  <si>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</si>
  <si>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</si>
  <si>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</si>
  <si>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</si>
  <si>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</si>
  <si>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</si>
  <si>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</si>
  <si>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</si>
  <si>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</si>
  <si>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</si>
  <si>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</si>
  <si>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</si>
  <si>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</si>
  <si>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</si>
  <si>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</si>
  <si>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</si>
  <si>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</si>
  <si>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</si>
  <si>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</si>
  <si>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</si>
  <si>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</si>
  <si>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</si>
  <si>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</si>
  <si>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</si>
  <si>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</si>
  <si>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</si>
  <si>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</si>
  <si>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</si>
  <si>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</si>
  <si>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</si>
  <si>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</si>
  <si>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</si>
  <si>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</si>
  <si>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</si>
  <si>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</si>
  <si>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</si>
  <si>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</si>
  <si>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</si>
  <si>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</si>
  <si>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</si>
  <si>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</si>
  <si>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</si>
  <si>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</si>
  <si>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</si>
  <si>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</si>
  <si>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</si>
  <si>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</si>
  <si>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</si>
  <si>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</si>
  <si>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</si>
  <si>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</si>
  <si>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</si>
  <si>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</si>
  <si>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</si>
  <si>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</si>
  <si>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</si>
  <si>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</si>
  <si>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</si>
  <si>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</si>
  <si>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</si>
  <si>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</si>
  <si>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</si>
  <si>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</si>
  <si>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</si>
  <si>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</si>
  <si>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</si>
  <si>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</si>
  <si>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</si>
  <si>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</si>
  <si>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</si>
  <si>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</si>
  <si>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</si>
  <si>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</si>
  <si>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</si>
  <si>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</si>
  <si>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</si>
  <si>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</si>
  <si>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</si>
  <si>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</si>
  <si>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</si>
  <si>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</si>
  <si>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</si>
  <si>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</si>
  <si>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</si>
  <si>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</si>
  <si>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</si>
  <si>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</si>
  <si>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</si>
  <si>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</si>
  <si>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</si>
  <si>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</si>
  <si>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</si>
  <si>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</si>
  <si>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</si>
  <si>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</si>
  <si>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</si>
  <si>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</si>
  <si>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</si>
  <si>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</si>
  <si>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</si>
  <si>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</si>
  <si>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</si>
  <si>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</si>
  <si>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</si>
  <si>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</si>
  <si>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</si>
  <si>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</si>
  <si>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</si>
  <si>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</si>
  <si>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</si>
  <si>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</si>
  <si>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</si>
  <si>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</si>
  <si>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</si>
  <si>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</si>
  <si>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</si>
  <si>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</si>
  <si>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</si>
  <si>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이지향, ID : H1900327)</t>
  </si>
  <si>
    <t>출력시각</t>
  </si>
  <si>
    <t>2020년 12월 03일 13:21:03</t>
  </si>
  <si>
    <t>H1900327</t>
  </si>
  <si>
    <t>이지향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</si>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</sst>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128384"/>
        <c:axId val="183129952"/>
      </c:barChart>
      <c:catAx>
        <c:axId val="18312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129952"/>
        <c:crosses val="autoZero"/>
        <c:auto val="1"/>
        <c:lblAlgn val="ctr"/>
        <c:lblOffset val="100"/>
        <c:noMultiLvlLbl val="0"/>
      </c:catAx>
      <c:valAx>
        <c:axId val="18312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12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38760"/>
        <c:axId val="469543464"/>
      </c:barChart>
      <c:catAx>
        <c:axId val="46953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43464"/>
        <c:crosses val="autoZero"/>
        <c:auto val="1"/>
        <c:lblAlgn val="ctr"/>
        <c:lblOffset val="100"/>
        <c:noMultiLvlLbl val="0"/>
      </c:catAx>
      <c:valAx>
        <c:axId val="46954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3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36408"/>
        <c:axId val="469542680"/>
      </c:barChart>
      <c:catAx>
        <c:axId val="46953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42680"/>
        <c:crosses val="autoZero"/>
        <c:auto val="1"/>
        <c:lblAlgn val="ctr"/>
        <c:lblOffset val="100"/>
        <c:noMultiLvlLbl val="0"/>
      </c:catAx>
      <c:valAx>
        <c:axId val="46954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3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1774.5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37584"/>
        <c:axId val="469538368"/>
      </c:barChart>
      <c:catAx>
        <c:axId val="46953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38368"/>
        <c:crosses val="autoZero"/>
        <c:auto val="1"/>
        <c:lblAlgn val="ctr"/>
        <c:lblOffset val="100"/>
        <c:noMultiLvlLbl val="0"/>
      </c:catAx>
      <c:valAx>
        <c:axId val="46953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3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7206.5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39936"/>
        <c:axId val="469543072"/>
      </c:barChart>
      <c:catAx>
        <c:axId val="46953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43072"/>
        <c:crosses val="autoZero"/>
        <c:auto val="1"/>
        <c:lblAlgn val="ctr"/>
        <c:lblOffset val="100"/>
        <c:noMultiLvlLbl val="0"/>
      </c:catAx>
      <c:valAx>
        <c:axId val="4695430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464.4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41112"/>
        <c:axId val="469541504"/>
      </c:barChart>
      <c:catAx>
        <c:axId val="46954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41504"/>
        <c:crosses val="autoZero"/>
        <c:auto val="1"/>
        <c:lblAlgn val="ctr"/>
        <c:lblOffset val="100"/>
        <c:noMultiLvlLbl val="0"/>
      </c:catAx>
      <c:valAx>
        <c:axId val="46954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4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260.39999999999998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41768"/>
        <c:axId val="470342240"/>
      </c:barChart>
      <c:catAx>
        <c:axId val="46874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42240"/>
        <c:crosses val="autoZero"/>
        <c:auto val="1"/>
        <c:lblAlgn val="ctr"/>
        <c:lblOffset val="100"/>
        <c:noMultiLvlLbl val="0"/>
      </c:catAx>
      <c:valAx>
        <c:axId val="47034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4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345768"/>
        <c:axId val="470341848"/>
      </c:barChart>
      <c:catAx>
        <c:axId val="47034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41848"/>
        <c:crosses val="autoZero"/>
        <c:auto val="1"/>
        <c:lblAlgn val="ctr"/>
        <c:lblOffset val="100"/>
        <c:noMultiLvlLbl val="0"/>
      </c:catAx>
      <c:valAx>
        <c:axId val="47034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34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1934.7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346160"/>
        <c:axId val="470344592"/>
      </c:barChart>
      <c:catAx>
        <c:axId val="47034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44592"/>
        <c:crosses val="autoZero"/>
        <c:auto val="1"/>
        <c:lblAlgn val="ctr"/>
        <c:lblOffset val="100"/>
        <c:noMultiLvlLbl val="0"/>
      </c:catAx>
      <c:valAx>
        <c:axId val="470344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34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342632"/>
        <c:axId val="470343024"/>
      </c:barChart>
      <c:catAx>
        <c:axId val="47034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43024"/>
        <c:crosses val="autoZero"/>
        <c:auto val="1"/>
        <c:lblAlgn val="ctr"/>
        <c:lblOffset val="100"/>
        <c:noMultiLvlLbl val="0"/>
      </c:catAx>
      <c:valAx>
        <c:axId val="47034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34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343416"/>
        <c:axId val="470339104"/>
      </c:barChart>
      <c:catAx>
        <c:axId val="47034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39104"/>
        <c:crosses val="autoZero"/>
        <c:auto val="1"/>
        <c:lblAlgn val="ctr"/>
        <c:lblOffset val="100"/>
        <c:noMultiLvlLbl val="0"/>
      </c:catAx>
      <c:valAx>
        <c:axId val="47033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34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42944"/>
        <c:axId val="468745688"/>
      </c:barChart>
      <c:catAx>
        <c:axId val="46874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45688"/>
        <c:crosses val="autoZero"/>
        <c:auto val="1"/>
        <c:lblAlgn val="ctr"/>
        <c:lblOffset val="100"/>
        <c:noMultiLvlLbl val="0"/>
      </c:catAx>
      <c:valAx>
        <c:axId val="46874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4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344984"/>
        <c:axId val="470341064"/>
      </c:barChart>
      <c:catAx>
        <c:axId val="47034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41064"/>
        <c:crosses val="autoZero"/>
        <c:auto val="1"/>
        <c:lblAlgn val="ctr"/>
        <c:lblOffset val="100"/>
        <c:noMultiLvlLbl val="0"/>
      </c:catAx>
      <c:valAx>
        <c:axId val="47034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34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339888"/>
        <c:axId val="470340280"/>
      </c:barChart>
      <c:catAx>
        <c:axId val="47033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40280"/>
        <c:crosses val="autoZero"/>
        <c:auto val="1"/>
        <c:lblAlgn val="ctr"/>
        <c:lblOffset val="100"/>
        <c:noMultiLvlLbl val="0"/>
      </c:catAx>
      <c:valAx>
        <c:axId val="47034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33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</c:v>
                </c:pt>
                <c:pt idx="1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1223136"/>
        <c:axId val="471223920"/>
      </c:barChart>
      <c:catAx>
        <c:axId val="47122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23920"/>
        <c:crosses val="autoZero"/>
        <c:auto val="1"/>
        <c:lblAlgn val="ctr"/>
        <c:lblOffset val="100"/>
        <c:noMultiLvlLbl val="0"/>
      </c:catAx>
      <c:valAx>
        <c:axId val="47122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2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20.643035999999999</c:v>
                </c:pt>
                <c:pt idx="1">
                  <c:v>20.715986000000001</c:v>
                </c:pt>
                <c:pt idx="2">
                  <c:v>26.509045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1133.5999999999999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21176"/>
        <c:axId val="471225096"/>
      </c:barChart>
      <c:catAx>
        <c:axId val="47122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25096"/>
        <c:crosses val="autoZero"/>
        <c:auto val="1"/>
        <c:lblAlgn val="ctr"/>
        <c:lblOffset val="100"/>
        <c:noMultiLvlLbl val="0"/>
      </c:catAx>
      <c:valAx>
        <c:axId val="471225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2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20000"/>
        <c:axId val="471224704"/>
      </c:barChart>
      <c:catAx>
        <c:axId val="47122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24704"/>
        <c:crosses val="autoZero"/>
        <c:auto val="1"/>
        <c:lblAlgn val="ctr"/>
        <c:lblOffset val="100"/>
        <c:noMultiLvlLbl val="0"/>
      </c:catAx>
      <c:valAx>
        <c:axId val="47122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2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70.3</c:v>
                </c:pt>
                <c:pt idx="1">
                  <c:v>11.9</c:v>
                </c:pt>
                <c:pt idx="2">
                  <c:v>17.8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1225488"/>
        <c:axId val="471219216"/>
      </c:barChart>
      <c:catAx>
        <c:axId val="47122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19216"/>
        <c:crosses val="autoZero"/>
        <c:auto val="1"/>
        <c:lblAlgn val="ctr"/>
        <c:lblOffset val="100"/>
        <c:noMultiLvlLbl val="0"/>
      </c:catAx>
      <c:valAx>
        <c:axId val="47121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2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2338.1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20784"/>
        <c:axId val="471226664"/>
      </c:barChart>
      <c:catAx>
        <c:axId val="47122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26664"/>
        <c:crosses val="autoZero"/>
        <c:auto val="1"/>
        <c:lblAlgn val="ctr"/>
        <c:lblOffset val="100"/>
        <c:noMultiLvlLbl val="0"/>
      </c:catAx>
      <c:valAx>
        <c:axId val="471226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2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588.4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21568"/>
        <c:axId val="471220392"/>
      </c:barChart>
      <c:catAx>
        <c:axId val="47122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20392"/>
        <c:crosses val="autoZero"/>
        <c:auto val="1"/>
        <c:lblAlgn val="ctr"/>
        <c:lblOffset val="100"/>
        <c:noMultiLvlLbl val="0"/>
      </c:catAx>
      <c:valAx>
        <c:axId val="471220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2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1150.9000000000001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22744"/>
        <c:axId val="471176824"/>
      </c:barChart>
      <c:catAx>
        <c:axId val="47122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176824"/>
        <c:crosses val="autoZero"/>
        <c:auto val="1"/>
        <c:lblAlgn val="ctr"/>
        <c:lblOffset val="100"/>
        <c:noMultiLvlLbl val="0"/>
      </c:catAx>
      <c:valAx>
        <c:axId val="471176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2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44512"/>
        <c:axId val="468743336"/>
      </c:barChart>
      <c:catAx>
        <c:axId val="46874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43336"/>
        <c:crosses val="autoZero"/>
        <c:auto val="1"/>
        <c:lblAlgn val="ctr"/>
        <c:lblOffset val="100"/>
        <c:noMultiLvlLbl val="0"/>
      </c:catAx>
      <c:valAx>
        <c:axId val="46874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4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6192.1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175648"/>
        <c:axId val="471180352"/>
      </c:barChart>
      <c:catAx>
        <c:axId val="47117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180352"/>
        <c:crosses val="autoZero"/>
        <c:auto val="1"/>
        <c:lblAlgn val="ctr"/>
        <c:lblOffset val="100"/>
        <c:noMultiLvlLbl val="0"/>
      </c:catAx>
      <c:valAx>
        <c:axId val="47118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1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172904"/>
        <c:axId val="471175256"/>
      </c:barChart>
      <c:catAx>
        <c:axId val="47117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175256"/>
        <c:crosses val="autoZero"/>
        <c:auto val="1"/>
        <c:lblAlgn val="ctr"/>
        <c:lblOffset val="100"/>
        <c:noMultiLvlLbl val="0"/>
      </c:catAx>
      <c:valAx>
        <c:axId val="47117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17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176432"/>
        <c:axId val="471174864"/>
      </c:barChart>
      <c:catAx>
        <c:axId val="47117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174864"/>
        <c:crosses val="autoZero"/>
        <c:auto val="1"/>
        <c:lblAlgn val="ctr"/>
        <c:lblOffset val="100"/>
        <c:noMultiLvlLbl val="0"/>
      </c:catAx>
      <c:valAx>
        <c:axId val="47117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17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699.8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41376"/>
        <c:axId val="468742160"/>
      </c:barChart>
      <c:catAx>
        <c:axId val="46874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42160"/>
        <c:crosses val="autoZero"/>
        <c:auto val="1"/>
        <c:lblAlgn val="ctr"/>
        <c:lblOffset val="100"/>
        <c:noMultiLvlLbl val="0"/>
      </c:catAx>
      <c:valAx>
        <c:axId val="46874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42552"/>
        <c:axId val="468746472"/>
      </c:barChart>
      <c:catAx>
        <c:axId val="46874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46472"/>
        <c:crosses val="autoZero"/>
        <c:auto val="1"/>
        <c:lblAlgn val="ctr"/>
        <c:lblOffset val="100"/>
        <c:noMultiLvlLbl val="0"/>
      </c:catAx>
      <c:valAx>
        <c:axId val="46874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4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43728"/>
        <c:axId val="468747648"/>
      </c:barChart>
      <c:catAx>
        <c:axId val="46874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47648"/>
        <c:crosses val="autoZero"/>
        <c:auto val="1"/>
        <c:lblAlgn val="ctr"/>
        <c:lblOffset val="100"/>
        <c:noMultiLvlLbl val="0"/>
      </c:catAx>
      <c:valAx>
        <c:axId val="46874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4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48040"/>
        <c:axId val="468744904"/>
      </c:barChart>
      <c:catAx>
        <c:axId val="46874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44904"/>
        <c:crosses val="autoZero"/>
        <c:auto val="1"/>
        <c:lblAlgn val="ctr"/>
        <c:lblOffset val="100"/>
        <c:noMultiLvlLbl val="0"/>
      </c:catAx>
      <c:valAx>
        <c:axId val="468744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4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1093.0999999999999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48432"/>
        <c:axId val="469540720"/>
      </c:barChart>
      <c:catAx>
        <c:axId val="46874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40720"/>
        <c:crosses val="autoZero"/>
        <c:auto val="1"/>
        <c:lblAlgn val="ctr"/>
        <c:lblOffset val="100"/>
        <c:noMultiLvlLbl val="0"/>
      </c:catAx>
      <c:valAx>
        <c:axId val="46954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4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43856"/>
        <c:axId val="469539544"/>
      </c:barChart>
      <c:catAx>
        <c:axId val="46954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39544"/>
        <c:crosses val="autoZero"/>
        <c:auto val="1"/>
        <c:lblAlgn val="ctr"/>
        <c:lblOffset val="100"/>
        <c:noMultiLvlLbl val="0"/>
      </c:catAx>
      <c:valAx>
        <c:axId val="46953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4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이지향, ID : H1900327)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13:21:03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2338.1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51.1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70.3</v>
      </c>
      <c r="G8" s="59">
        <f>'DRIs DATA 입력'!G8</f>
        <v>11.9</v>
      </c>
      <c r="H8" s="59">
        <f>'DRIs DATA 입력'!H8</f>
        <v>17.8</v>
      </c>
      <c r="I8" s="46"/>
      <c r="J8" s="59" t="s">
        <v>216</v>
      </c>
      <c r="K8" s="59">
        <f>'DRIs DATA 입력'!K8</f>
        <v>6.4</v>
      </c>
      <c r="L8" s="59">
        <f>'DRIs DATA 입력'!L8</f>
        <v>10.9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1133.5999999999999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34.299999999999997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699.8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588.4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1093.0999999999999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1150.9000000000001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1774.5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6192.1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7206.5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464.4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260.39999999999998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1934.7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407.6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5" sqref="L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2338.1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94.9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51.1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70.3</v>
      </c>
      <c r="G8" s="66">
        <v>11.9</v>
      </c>
      <c r="H8" s="66">
        <v>17.8</v>
      </c>
      <c r="J8" s="66" t="s">
        <v>216</v>
      </c>
      <c r="K8" s="66">
        <v>6.4</v>
      </c>
      <c r="L8" s="66">
        <v>10.9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1133.5999999999999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34.299999999999997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8.5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699.8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588.4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2.9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2.5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23.2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3.3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1093.0999999999999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15.9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4.7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7.3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1150.9000000000001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1774.5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6192.1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7206.5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464.4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260.39999999999998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28.8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14.9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1934.7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4.2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407.6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85.3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53</v>
      </c>
      <c r="E2" s="61">
        <v>2337.2644</v>
      </c>
      <c r="F2" s="61">
        <v>374.35250000000002</v>
      </c>
      <c r="G2" s="61">
        <v>63.377890000000001</v>
      </c>
      <c r="H2" s="61">
        <v>34.240850000000002</v>
      </c>
      <c r="I2" s="61">
        <v>29.137042999999998</v>
      </c>
      <c r="J2" s="61">
        <v>94.775369999999995</v>
      </c>
      <c r="K2" s="61">
        <v>41.086643000000002</v>
      </c>
      <c r="L2" s="61">
        <v>53.688724999999998</v>
      </c>
      <c r="M2" s="61">
        <v>51.049427000000001</v>
      </c>
      <c r="N2" s="61">
        <v>6.6790370000000001</v>
      </c>
      <c r="O2" s="61">
        <v>31.943961999999999</v>
      </c>
      <c r="P2" s="61">
        <v>3036.4387000000002</v>
      </c>
      <c r="Q2" s="61">
        <v>37.073929999999997</v>
      </c>
      <c r="R2" s="61">
        <v>1133.3568</v>
      </c>
      <c r="S2" s="61">
        <v>175.34251</v>
      </c>
      <c r="T2" s="61">
        <v>11496.169</v>
      </c>
      <c r="U2" s="61">
        <v>8.4554849999999995</v>
      </c>
      <c r="V2" s="61">
        <v>34.315010000000001</v>
      </c>
      <c r="W2" s="61">
        <v>699.8</v>
      </c>
      <c r="X2" s="61">
        <v>588.41459999999995</v>
      </c>
      <c r="Y2" s="61">
        <v>2.8608403</v>
      </c>
      <c r="Z2" s="61">
        <v>2.4920334999999998</v>
      </c>
      <c r="AA2" s="61">
        <v>23.185638000000001</v>
      </c>
      <c r="AB2" s="61">
        <v>3.2861311</v>
      </c>
      <c r="AC2" s="61">
        <v>1092.5497</v>
      </c>
      <c r="AD2" s="61">
        <v>15.7806225</v>
      </c>
      <c r="AE2" s="61">
        <v>4.7263254999999997</v>
      </c>
      <c r="AF2" s="61">
        <v>7.2970309999999996</v>
      </c>
      <c r="AG2" s="61">
        <v>1149.7351000000001</v>
      </c>
      <c r="AH2" s="61">
        <v>548.19029999999998</v>
      </c>
      <c r="AI2" s="61">
        <v>601.54485999999997</v>
      </c>
      <c r="AJ2" s="61">
        <v>1772.1567</v>
      </c>
      <c r="AK2" s="61">
        <v>6161.5204999999996</v>
      </c>
      <c r="AL2" s="61">
        <v>464.36606</v>
      </c>
      <c r="AM2" s="61">
        <v>7201.2179999999998</v>
      </c>
      <c r="AN2" s="61">
        <v>259.89920000000001</v>
      </c>
      <c r="AO2" s="61">
        <v>28.765871000000001</v>
      </c>
      <c r="AP2" s="61">
        <v>22.680299999999999</v>
      </c>
      <c r="AQ2" s="61">
        <v>6.0855709999999998</v>
      </c>
      <c r="AR2" s="61">
        <v>14.888844499999999</v>
      </c>
      <c r="AS2" s="61">
        <v>1930.0177000000001</v>
      </c>
      <c r="AT2" s="61">
        <v>0.18173732000000001</v>
      </c>
      <c r="AU2" s="61">
        <v>4.1772099999999996</v>
      </c>
      <c r="AV2" s="61">
        <v>407.55547999999999</v>
      </c>
      <c r="AW2" s="61">
        <v>85.019229999999993</v>
      </c>
      <c r="AX2" s="61">
        <v>0.41512602999999998</v>
      </c>
      <c r="AY2" s="61">
        <v>1.3411786999999999</v>
      </c>
      <c r="AZ2" s="61">
        <v>318.24650000000003</v>
      </c>
      <c r="BA2" s="61">
        <v>67.903040000000004</v>
      </c>
      <c r="BB2" s="61">
        <v>20.643035999999999</v>
      </c>
      <c r="BC2" s="61">
        <v>20.715986000000001</v>
      </c>
      <c r="BD2" s="61">
        <v>26.509045</v>
      </c>
      <c r="BE2" s="61">
        <v>2.5409377000000002</v>
      </c>
      <c r="BF2" s="61">
        <v>12.1687765</v>
      </c>
      <c r="BG2" s="61">
        <v>5.5509790000000002E-3</v>
      </c>
      <c r="BH2" s="61">
        <v>8.8535234000000004E-2</v>
      </c>
      <c r="BI2" s="61">
        <v>6.6349069999999996E-2</v>
      </c>
      <c r="BJ2" s="61">
        <v>0.22785453</v>
      </c>
      <c r="BK2" s="61">
        <v>4.2699840000000002E-4</v>
      </c>
      <c r="BL2" s="61">
        <v>0.4600612</v>
      </c>
      <c r="BM2" s="61">
        <v>4.0692779999999997</v>
      </c>
      <c r="BN2" s="61">
        <v>0.82325950000000003</v>
      </c>
      <c r="BO2" s="61">
        <v>47.326903999999999</v>
      </c>
      <c r="BP2" s="61">
        <v>8.1577870000000008</v>
      </c>
      <c r="BQ2" s="61">
        <v>16.254598999999999</v>
      </c>
      <c r="BR2" s="61">
        <v>55.020015999999998</v>
      </c>
      <c r="BS2" s="61">
        <v>27.149539999999998</v>
      </c>
      <c r="BT2" s="61">
        <v>9.7125959999999996</v>
      </c>
      <c r="BU2" s="61">
        <v>0.28894370000000003</v>
      </c>
      <c r="BV2" s="61">
        <v>8.6073769999999994E-2</v>
      </c>
      <c r="BW2" s="61">
        <v>0.71253425000000004</v>
      </c>
      <c r="BX2" s="61">
        <v>1.5780038000000001</v>
      </c>
      <c r="BY2" s="61">
        <v>0.13040867</v>
      </c>
      <c r="BZ2" s="61">
        <v>1.1726789E-3</v>
      </c>
      <c r="CA2" s="61">
        <v>0.73006135000000005</v>
      </c>
      <c r="CB2" s="61">
        <v>3.9475914000000001E-2</v>
      </c>
      <c r="CC2" s="61">
        <v>0.20968344999999999</v>
      </c>
      <c r="CD2" s="61">
        <v>2.8291862000000001</v>
      </c>
      <c r="CE2" s="61">
        <v>0.15798469000000001</v>
      </c>
      <c r="CF2" s="61">
        <v>0.80515190000000003</v>
      </c>
      <c r="CG2" s="61">
        <v>2.4750000000000001E-7</v>
      </c>
      <c r="CH2" s="61">
        <v>6.5551235999999999E-2</v>
      </c>
      <c r="CI2" s="61">
        <v>3.1851863000000001E-3</v>
      </c>
      <c r="CJ2" s="61">
        <v>6.5723130000000003</v>
      </c>
      <c r="CK2" s="61">
        <v>2.6717134E-2</v>
      </c>
      <c r="CL2" s="61">
        <v>2.0978322</v>
      </c>
      <c r="CM2" s="61">
        <v>3.3127865999999999</v>
      </c>
      <c r="CN2" s="61">
        <v>3528.4762999999998</v>
      </c>
      <c r="CO2" s="61">
        <v>6371.5474000000004</v>
      </c>
      <c r="CP2" s="61">
        <v>5087.3495999999996</v>
      </c>
      <c r="CQ2" s="61">
        <v>1451.0714</v>
      </c>
      <c r="CR2" s="61">
        <v>699.93079999999998</v>
      </c>
      <c r="CS2" s="61">
        <v>460.59809999999999</v>
      </c>
      <c r="CT2" s="61">
        <v>3606.7006999999999</v>
      </c>
      <c r="CU2" s="61">
        <v>2731.2761</v>
      </c>
      <c r="CV2" s="61">
        <v>1378.4589000000001</v>
      </c>
      <c r="CW2" s="61">
        <v>3255.7411999999999</v>
      </c>
      <c r="CX2" s="61">
        <v>908.56079999999997</v>
      </c>
      <c r="CY2" s="61">
        <v>3868.5133999999998</v>
      </c>
      <c r="CZ2" s="61">
        <v>2579.1098999999999</v>
      </c>
      <c r="DA2" s="61">
        <v>5833.6660000000002</v>
      </c>
      <c r="DB2" s="61">
        <v>4455.7397000000001</v>
      </c>
      <c r="DC2" s="61">
        <v>9586.86</v>
      </c>
      <c r="DD2" s="61">
        <v>14710.192999999999</v>
      </c>
      <c r="DE2" s="61">
        <v>3452.3528000000001</v>
      </c>
      <c r="DF2" s="61">
        <v>4615.0502999999999</v>
      </c>
      <c r="DG2" s="61">
        <v>3662.7739999999999</v>
      </c>
      <c r="DH2" s="61">
        <v>220.98996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67.903040000000004</v>
      </c>
      <c r="B6">
        <f>BB2</f>
        <v>20.643035999999999</v>
      </c>
      <c r="C6">
        <f>BC2</f>
        <v>20.715986000000001</v>
      </c>
      <c r="D6">
        <f>BD2</f>
        <v>26.509045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7" sqref="G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24525</v>
      </c>
      <c r="C2" s="56">
        <f ca="1">YEAR(TODAY())-YEAR(B2)+IF(TODAY()&gt;=DATE(YEAR(TODAY()),MONTH(B2),DAY(B2)),0,-1)</f>
        <v>53</v>
      </c>
      <c r="E2" s="52">
        <v>162.4</v>
      </c>
      <c r="F2" s="53" t="s">
        <v>39</v>
      </c>
      <c r="G2" s="52">
        <v>62.3</v>
      </c>
      <c r="H2" s="51" t="s">
        <v>41</v>
      </c>
      <c r="I2" s="77">
        <f>ROUND(G3/E3^2,1)</f>
        <v>23.6</v>
      </c>
    </row>
    <row r="3" spans="1:9" x14ac:dyDescent="0.3">
      <c r="E3" s="51">
        <f>E2/100</f>
        <v>1.6240000000000001</v>
      </c>
      <c r="F3" s="51" t="s">
        <v>40</v>
      </c>
      <c r="G3" s="51">
        <f>G2</f>
        <v>62.3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이지향, ID : H1900327)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13:21:03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44046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53</v>
      </c>
      <c r="G12" s="142"/>
      <c r="H12" s="142"/>
      <c r="I12" s="142"/>
      <c r="K12" s="133">
        <f>'개인정보 및 신체계측 입력'!E2</f>
        <v>162.4</v>
      </c>
      <c r="L12" s="134"/>
      <c r="M12" s="127">
        <f>'개인정보 및 신체계측 입력'!G2</f>
        <v>62.3</v>
      </c>
      <c r="N12" s="128"/>
      <c r="O12" s="123" t="s">
        <v>271</v>
      </c>
      <c r="P12" s="117"/>
      <c r="Q12" s="120">
        <f>'개인정보 및 신체계측 입력'!I2</f>
        <v>23.6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이지향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70.3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11.9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17.8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10.9</v>
      </c>
      <c r="L72" s="36" t="s">
        <v>53</v>
      </c>
      <c r="M72" s="36">
        <f>ROUND('DRIs DATA'!K8,1)</f>
        <v>6.4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151.15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285.83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588.4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220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143.86000000000001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412.81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288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2020-12-03T05:12:55Z</dcterms:modified>
</cp:coreProperties>
</file>