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<sst xmlns="http://schemas.openxmlformats.org/spreadsheetml/2006/main" count="692" uniqueCount="283">
  <si>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</si>
  <si>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</si>
  <si>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</si>
  <si>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</si>
  <si>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</si>
  <si>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</si>
  <si>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</si>
  <si>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</si>
  <si>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</si>
  <si>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</si>
  <si>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</si>
  <si>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</si>
  <si>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</si>
  <si>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</si>
  <si>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</si>
  <si>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</si>
  <si>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</si>
  <si>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</si>
  <si>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</si>
  <si>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</si>
  <si>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</si>
  <si>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</si>
  <si>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</si>
  <si>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</si>
  <si>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</si>
  <si>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</si>
  <si>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</si>
  <si>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</si>
  <si>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</si>
  <si>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</si>
  <si>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</si>
  <si>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</si>
  <si>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</si>
  <si>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</si>
  <si>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</si>
  <si>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</si>
  <si>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</si>
  <si>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</si>
  <si>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</si>
  <si>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</si>
  <si>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</si>
  <si>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</si>
  <si>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</si>
  <si>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</si>
  <si>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</si>
  <si>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</si>
  <si>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</si>
  <si>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</si>
  <si>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</si>
  <si>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</si>
  <si>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</si>
  <si>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</si>
  <si>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</si>
  <si>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</si>
  <si>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</si>
  <si>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</si>
  <si>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</si>
  <si>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</si>
  <si>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</si>
  <si>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</si>
  <si>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</si>
  <si>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</si>
  <si>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</si>
  <si>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</si>
  <si>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</si>
  <si>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</si>
  <si>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</si>
  <si>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</si>
  <si>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</si>
  <si>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</si>
  <si>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</si>
  <si>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</si>
  <si>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</si>
  <si>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</si>
  <si>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</si>
  <si>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</si>
  <si>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</si>
  <si>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</si>
  <si>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</si>
  <si>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</si>
  <si>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</si>
  <si>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</si>
  <si>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</si>
  <si>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</si>
  <si>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</si>
  <si>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</si>
  <si>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</si>
  <si>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</si>
  <si>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</si>
  <si>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</si>
  <si>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</si>
  <si>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</si>
  <si>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</si>
  <si>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</si>
  <si>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</si>
  <si>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</si>
  <si>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</si>
  <si>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</si>
  <si>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</si>
  <si>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</si>
  <si>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</si>
  <si>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</si>
  <si>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</si>
  <si>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</si>
  <si>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</si>
  <si>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</si>
  <si>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</si>
  <si>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</si>
  <si>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</si>
  <si>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</si>
  <si>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</si>
  <si>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</si>
  <si>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</si>
  <si>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</si>
  <si>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</si>
  <si>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</si>
  <si>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</si>
  <si>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</si>
  <si>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</si>
  <si>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</si>
  <si>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</si>
  <si>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</si>
  <si>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</si>
  <si>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</si>
  <si>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</si>
  <si>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</si>
  <si>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</si>
  <si>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</si>
  <si>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</si>
  <si>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</si>
  <si>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</si>
  <si>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</si>
  <si>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</si>
  <si>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</si>
  <si>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</si>
  <si>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</si>
  <si>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</si>
  <si>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</si>
  <si>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</si>
  <si>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</si>
  <si>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</si>
  <si>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</si>
  <si>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</si>
  <si>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</si>
  <si>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</si>
  <si>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</si>
  <si>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</si>
  <si>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</si>
  <si>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</si>
  <si>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</si>
  <si>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</si>
  <si>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</si>
  <si>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</si>
  <si>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</si>
  <si>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</si>
  <si>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</si>
  <si>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</si>
  <si>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</si>
  <si>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</si>
  <si>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</si>
  <si>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</si>
  <si>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</si>
  <si>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</si>
  <si>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</si>
  <si>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</si>
  <si>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</si>
  <si>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</si>
  <si>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</si>
  <si>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</si>
  <si>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</si>
  <si>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</si>
  <si>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</si>
  <si>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</si>
  <si>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</si>
  <si>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</si>
  <si>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</si>
  <si>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</si>
  <si>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</si>
  <si>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</si>
  <si>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</si>
  <si>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</si>
  <si>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</si>
  <si>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</si>
  <si>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</si>
  <si>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</si>
  <si>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</si>
  <si>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</si>
  <si>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</si>
  <si>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</si>
  <si>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</si>
  <si>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</si>
  <si>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</si>
  <si>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</si>
  <si>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</si>
  <si>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</si>
  <si>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</si>
  <si>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</si>
  <si>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</si>
  <si>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</si>
  <si>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</si>
  <si>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</si>
  <si>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</si>
  <si>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</si>
  <si>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</si>
  <si>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</si>
  <si>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</si>
  <si>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</si>
  <si>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</si>
  <si>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</si>
  <si>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</si>
  <si>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</si>
  <si>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</si>
  <si>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</si>
  <si>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</si>
  <si>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</si>
  <si>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</si>
  <si>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</si>
  <si>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</si>
  <si>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</si>
  <si>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</si>
  <si>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</si>
  <si>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</si>
  <si>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</si>
  <si>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</si>
  <si>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</si>
  <si>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</si>
  <si>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</si>
  <si>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</si>
  <si>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</si>
  <si>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</si>
  <si>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</si>
  <si>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</si>
  <si>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</si>
  <si>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</si>
  <si>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</si>
  <si>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</si>
  <si>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</si>
  <si>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</si>
  <si>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</si>
  <si>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</si>
  <si>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</si>
  <si>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</si>
  <si>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</si>
  <si>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</si>
  <si>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</si>
  <si>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</si>
  <si>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</si>
  <si>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</si>
  <si>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</si>
  <si>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</si>
  <si>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</si>
  <si>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</si>
  <si>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</si>
  <si>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</si>
  <si>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</si>
  <si>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</si>
  <si>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</si>
  <si>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</si>
  <si>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</si>
  <si>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</si>
  <si>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</si>
  <si>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</si>
  <si>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</si>
  <si>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</si>
  <si>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</si>
  <si>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</si>
  <si>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</si>
  <si>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</si>
  <si>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</si>
  <si>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</si>
  <si>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</si>
  <si>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</si>
  <si>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</si>
  <si>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</si>
  <si>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</si>
  <si>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</si>
  <si>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</si>
  <si>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이복례, ID : H1900328)</t>
  </si>
  <si>
    <t>출력시각</t>
  </si>
  <si>
    <t>2020년 12월 03일 13:24:51</t>
  </si>
  <si>
    <t>H1900328</t>
  </si>
  <si>
    <t>이복례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</si>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</sst>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102.3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3881936"/>
        <c:axId val="471088008"/>
      </c:barChart>
      <c:catAx>
        <c:axId val="233881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088008"/>
        <c:crosses val="autoZero"/>
        <c:auto val="1"/>
        <c:lblAlgn val="ctr"/>
        <c:lblOffset val="100"/>
        <c:noMultiLvlLbl val="0"/>
      </c:catAx>
      <c:valAx>
        <c:axId val="471088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388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853704"/>
        <c:axId val="471854096"/>
      </c:barChart>
      <c:catAx>
        <c:axId val="47185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854096"/>
        <c:crosses val="autoZero"/>
        <c:auto val="1"/>
        <c:lblAlgn val="ctr"/>
        <c:lblOffset val="100"/>
        <c:noMultiLvlLbl val="0"/>
      </c:catAx>
      <c:valAx>
        <c:axId val="47185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85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848608"/>
        <c:axId val="471847040"/>
      </c:barChart>
      <c:catAx>
        <c:axId val="47184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847040"/>
        <c:crosses val="autoZero"/>
        <c:auto val="1"/>
        <c:lblAlgn val="ctr"/>
        <c:lblOffset val="100"/>
        <c:noMultiLvlLbl val="0"/>
      </c:catAx>
      <c:valAx>
        <c:axId val="471847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84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2014.7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848216"/>
        <c:axId val="471849000"/>
      </c:barChart>
      <c:catAx>
        <c:axId val="47184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849000"/>
        <c:crosses val="autoZero"/>
        <c:auto val="1"/>
        <c:lblAlgn val="ctr"/>
        <c:lblOffset val="100"/>
        <c:noMultiLvlLbl val="0"/>
      </c:catAx>
      <c:valAx>
        <c:axId val="471849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84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4867.8999999999996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1324208"/>
        <c:axId val="231319504"/>
      </c:barChart>
      <c:catAx>
        <c:axId val="23132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319504"/>
        <c:crosses val="autoZero"/>
        <c:auto val="1"/>
        <c:lblAlgn val="ctr"/>
        <c:lblOffset val="100"/>
        <c:noMultiLvlLbl val="0"/>
      </c:catAx>
      <c:valAx>
        <c:axId val="2313195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32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323.39999999999998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1320680"/>
        <c:axId val="231321856"/>
      </c:barChart>
      <c:catAx>
        <c:axId val="23132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321856"/>
        <c:crosses val="autoZero"/>
        <c:auto val="1"/>
        <c:lblAlgn val="ctr"/>
        <c:lblOffset val="100"/>
        <c:noMultiLvlLbl val="0"/>
      </c:catAx>
      <c:valAx>
        <c:axId val="231321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32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419600"/>
        <c:axId val="472412152"/>
      </c:barChart>
      <c:catAx>
        <c:axId val="47241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412152"/>
        <c:crosses val="autoZero"/>
        <c:auto val="1"/>
        <c:lblAlgn val="ctr"/>
        <c:lblOffset val="100"/>
        <c:noMultiLvlLbl val="0"/>
      </c:catAx>
      <c:valAx>
        <c:axId val="47241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41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412544"/>
        <c:axId val="472412936"/>
      </c:barChart>
      <c:catAx>
        <c:axId val="47241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412936"/>
        <c:crosses val="autoZero"/>
        <c:auto val="1"/>
        <c:lblAlgn val="ctr"/>
        <c:lblOffset val="100"/>
        <c:noMultiLvlLbl val="0"/>
      </c:catAx>
      <c:valAx>
        <c:axId val="472412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41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1045.4000000000001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415680"/>
        <c:axId val="472416072"/>
      </c:barChart>
      <c:catAx>
        <c:axId val="47241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416072"/>
        <c:crosses val="autoZero"/>
        <c:auto val="1"/>
        <c:lblAlgn val="ctr"/>
        <c:lblOffset val="100"/>
        <c:noMultiLvlLbl val="0"/>
      </c:catAx>
      <c:valAx>
        <c:axId val="47241607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41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417640"/>
        <c:axId val="472415288"/>
      </c:barChart>
      <c:catAx>
        <c:axId val="47241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415288"/>
        <c:crosses val="autoZero"/>
        <c:auto val="1"/>
        <c:lblAlgn val="ctr"/>
        <c:lblOffset val="100"/>
        <c:noMultiLvlLbl val="0"/>
      </c:catAx>
      <c:valAx>
        <c:axId val="47241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41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413720"/>
        <c:axId val="472418032"/>
      </c:barChart>
      <c:catAx>
        <c:axId val="47241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418032"/>
        <c:crosses val="autoZero"/>
        <c:auto val="1"/>
        <c:lblAlgn val="ctr"/>
        <c:lblOffset val="100"/>
        <c:noMultiLvlLbl val="0"/>
      </c:catAx>
      <c:valAx>
        <c:axId val="472418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41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0855024"/>
        <c:axId val="231318720"/>
      </c:barChart>
      <c:catAx>
        <c:axId val="47085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318720"/>
        <c:crosses val="autoZero"/>
        <c:auto val="1"/>
        <c:lblAlgn val="ctr"/>
        <c:lblOffset val="100"/>
        <c:noMultiLvlLbl val="0"/>
      </c:catAx>
      <c:valAx>
        <c:axId val="231318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085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418424"/>
        <c:axId val="472414896"/>
      </c:barChart>
      <c:catAx>
        <c:axId val="47241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414896"/>
        <c:crosses val="autoZero"/>
        <c:auto val="1"/>
        <c:lblAlgn val="ctr"/>
        <c:lblOffset val="100"/>
        <c:noMultiLvlLbl val="0"/>
      </c:catAx>
      <c:valAx>
        <c:axId val="47241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41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414112"/>
        <c:axId val="473315136"/>
      </c:barChart>
      <c:catAx>
        <c:axId val="47241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315136"/>
        <c:crosses val="autoZero"/>
        <c:auto val="1"/>
        <c:lblAlgn val="ctr"/>
        <c:lblOffset val="100"/>
        <c:noMultiLvlLbl val="0"/>
      </c:catAx>
      <c:valAx>
        <c:axId val="47331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41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1.9</c:v>
                </c:pt>
                <c:pt idx="1">
                  <c:v>12.6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3312784"/>
        <c:axId val="473315528"/>
      </c:barChart>
      <c:catAx>
        <c:axId val="47331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315528"/>
        <c:crosses val="autoZero"/>
        <c:auto val="1"/>
        <c:lblAlgn val="ctr"/>
        <c:lblOffset val="100"/>
        <c:noMultiLvlLbl val="0"/>
      </c:catAx>
      <c:valAx>
        <c:axId val="473315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312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13.594550999999999</c:v>
                </c:pt>
                <c:pt idx="1">
                  <c:v>12.13444</c:v>
                </c:pt>
                <c:pt idx="2">
                  <c:v>9.5955750000000002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1067.8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310824"/>
        <c:axId val="473314744"/>
      </c:barChart>
      <c:catAx>
        <c:axId val="47331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314744"/>
        <c:crosses val="autoZero"/>
        <c:auto val="1"/>
        <c:lblAlgn val="ctr"/>
        <c:lblOffset val="100"/>
        <c:noMultiLvlLbl val="0"/>
      </c:catAx>
      <c:valAx>
        <c:axId val="473314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31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315920"/>
        <c:axId val="473311216"/>
      </c:barChart>
      <c:catAx>
        <c:axId val="473315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311216"/>
        <c:crosses val="autoZero"/>
        <c:auto val="1"/>
        <c:lblAlgn val="ctr"/>
        <c:lblOffset val="100"/>
        <c:noMultiLvlLbl val="0"/>
      </c:catAx>
      <c:valAx>
        <c:axId val="47331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31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80.900000000000006</c:v>
                </c:pt>
                <c:pt idx="1">
                  <c:v>5.7</c:v>
                </c:pt>
                <c:pt idx="2">
                  <c:v>13.5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3313176"/>
        <c:axId val="473313568"/>
      </c:barChart>
      <c:catAx>
        <c:axId val="47331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313568"/>
        <c:crosses val="autoZero"/>
        <c:auto val="1"/>
        <c:lblAlgn val="ctr"/>
        <c:lblOffset val="100"/>
        <c:noMultiLvlLbl val="0"/>
      </c:catAx>
      <c:valAx>
        <c:axId val="473313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313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3398.8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316704"/>
        <c:axId val="473309648"/>
      </c:barChart>
      <c:catAx>
        <c:axId val="47331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309648"/>
        <c:crosses val="autoZero"/>
        <c:auto val="1"/>
        <c:lblAlgn val="ctr"/>
        <c:lblOffset val="100"/>
        <c:noMultiLvlLbl val="0"/>
      </c:catAx>
      <c:valAx>
        <c:axId val="473309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31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310432"/>
        <c:axId val="473311608"/>
      </c:barChart>
      <c:catAx>
        <c:axId val="47331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311608"/>
        <c:crosses val="autoZero"/>
        <c:auto val="1"/>
        <c:lblAlgn val="ctr"/>
        <c:lblOffset val="100"/>
        <c:noMultiLvlLbl val="0"/>
      </c:catAx>
      <c:valAx>
        <c:axId val="473311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31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925.7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806800"/>
        <c:axId val="473811896"/>
      </c:barChart>
      <c:catAx>
        <c:axId val="473806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811896"/>
        <c:crosses val="autoZero"/>
        <c:auto val="1"/>
        <c:lblAlgn val="ctr"/>
        <c:lblOffset val="100"/>
        <c:noMultiLvlLbl val="0"/>
      </c:catAx>
      <c:valAx>
        <c:axId val="473811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80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1319896"/>
        <c:axId val="231318328"/>
      </c:barChart>
      <c:catAx>
        <c:axId val="23131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318328"/>
        <c:crosses val="autoZero"/>
        <c:auto val="1"/>
        <c:lblAlgn val="ctr"/>
        <c:lblOffset val="100"/>
        <c:noMultiLvlLbl val="0"/>
      </c:catAx>
      <c:valAx>
        <c:axId val="231318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31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6198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811112"/>
        <c:axId val="473809544"/>
      </c:barChart>
      <c:catAx>
        <c:axId val="47381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809544"/>
        <c:crosses val="autoZero"/>
        <c:auto val="1"/>
        <c:lblAlgn val="ctr"/>
        <c:lblOffset val="100"/>
        <c:noMultiLvlLbl val="0"/>
      </c:catAx>
      <c:valAx>
        <c:axId val="47380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81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811504"/>
        <c:axId val="473805624"/>
      </c:barChart>
      <c:catAx>
        <c:axId val="47381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805624"/>
        <c:crosses val="autoZero"/>
        <c:auto val="1"/>
        <c:lblAlgn val="ctr"/>
        <c:lblOffset val="100"/>
        <c:noMultiLvlLbl val="0"/>
      </c:catAx>
      <c:valAx>
        <c:axId val="47380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81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807192"/>
        <c:axId val="473806016"/>
      </c:barChart>
      <c:catAx>
        <c:axId val="473807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806016"/>
        <c:crosses val="autoZero"/>
        <c:auto val="1"/>
        <c:lblAlgn val="ctr"/>
        <c:lblOffset val="100"/>
        <c:noMultiLvlLbl val="0"/>
      </c:catAx>
      <c:valAx>
        <c:axId val="473806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80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531.5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1323032"/>
        <c:axId val="231319112"/>
      </c:barChart>
      <c:catAx>
        <c:axId val="23132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319112"/>
        <c:crosses val="autoZero"/>
        <c:auto val="1"/>
        <c:lblAlgn val="ctr"/>
        <c:lblOffset val="100"/>
        <c:noMultiLvlLbl val="0"/>
      </c:catAx>
      <c:valAx>
        <c:axId val="231319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323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1322640"/>
        <c:axId val="231323424"/>
      </c:barChart>
      <c:catAx>
        <c:axId val="231322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1323424"/>
        <c:crosses val="autoZero"/>
        <c:auto val="1"/>
        <c:lblAlgn val="ctr"/>
        <c:lblOffset val="100"/>
        <c:noMultiLvlLbl val="0"/>
      </c:catAx>
      <c:valAx>
        <c:axId val="2313234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32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1046016"/>
        <c:axId val="471852136"/>
      </c:barChart>
      <c:catAx>
        <c:axId val="23104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852136"/>
        <c:crosses val="autoZero"/>
        <c:auto val="1"/>
        <c:lblAlgn val="ctr"/>
        <c:lblOffset val="100"/>
        <c:noMultiLvlLbl val="0"/>
      </c:catAx>
      <c:valAx>
        <c:axId val="47185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104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850568"/>
        <c:axId val="471851744"/>
      </c:barChart>
      <c:catAx>
        <c:axId val="47185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851744"/>
        <c:crosses val="autoZero"/>
        <c:auto val="1"/>
        <c:lblAlgn val="ctr"/>
        <c:lblOffset val="100"/>
        <c:noMultiLvlLbl val="0"/>
      </c:catAx>
      <c:valAx>
        <c:axId val="471851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85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850960"/>
        <c:axId val="471852528"/>
      </c:barChart>
      <c:catAx>
        <c:axId val="47185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852528"/>
        <c:crosses val="autoZero"/>
        <c:auto val="1"/>
        <c:lblAlgn val="ctr"/>
        <c:lblOffset val="100"/>
        <c:noMultiLvlLbl val="0"/>
      </c:catAx>
      <c:valAx>
        <c:axId val="47185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85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852920"/>
        <c:axId val="471851352"/>
      </c:barChart>
      <c:catAx>
        <c:axId val="47185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851352"/>
        <c:crosses val="autoZero"/>
        <c:auto val="1"/>
        <c:lblAlgn val="ctr"/>
        <c:lblOffset val="100"/>
        <c:noMultiLvlLbl val="0"/>
      </c:catAx>
      <c:valAx>
        <c:axId val="47185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852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이복례, ID : H1900328)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03일 13:24:51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1940</v>
      </c>
      <c r="C6" s="59">
        <f>'DRIs DATA 입력'!C6</f>
        <v>3398.8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102.3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37.4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80.900000000000006</v>
      </c>
      <c r="G8" s="59">
        <f>'DRIs DATA 입력'!G8</f>
        <v>5.7</v>
      </c>
      <c r="H8" s="59">
        <f>'DRIs DATA 입력'!H8</f>
        <v>13.5</v>
      </c>
      <c r="I8" s="46"/>
      <c r="J8" s="59" t="s">
        <v>216</v>
      </c>
      <c r="K8" s="59">
        <f>'DRIs DATA 입력'!K8</f>
        <v>1.9</v>
      </c>
      <c r="L8" s="59">
        <f>'DRIs DATA 입력'!L8</f>
        <v>12.6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1067.8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18.899999999999999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531.5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182.2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2.2000000000000002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908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2.2999999999999998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925.7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2014.7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6198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4867.8999999999996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323.39999999999998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220.9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1045.4000000000001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102.2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136.9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8" sqref="H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1940</v>
      </c>
      <c r="C6" s="66">
        <v>3398.8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60</v>
      </c>
      <c r="P6" s="66">
        <v>70</v>
      </c>
      <c r="Q6" s="66">
        <v>0</v>
      </c>
      <c r="R6" s="66">
        <v>0</v>
      </c>
      <c r="S6" s="66">
        <v>102.3</v>
      </c>
      <c r="U6" s="66" t="s">
        <v>214</v>
      </c>
      <c r="V6" s="66">
        <v>0</v>
      </c>
      <c r="W6" s="66">
        <v>5</v>
      </c>
      <c r="X6" s="66">
        <v>20</v>
      </c>
      <c r="Y6" s="66">
        <v>0</v>
      </c>
      <c r="Z6" s="66">
        <v>37.4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80.900000000000006</v>
      </c>
      <c r="G8" s="66">
        <v>5.7</v>
      </c>
      <c r="H8" s="66">
        <v>13.5</v>
      </c>
      <c r="J8" s="66" t="s">
        <v>216</v>
      </c>
      <c r="K8" s="66">
        <v>1.9</v>
      </c>
      <c r="L8" s="66">
        <v>12.6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760</v>
      </c>
      <c r="C16" s="66">
        <v>1040</v>
      </c>
      <c r="D16" s="66">
        <v>0</v>
      </c>
      <c r="E16" s="66">
        <v>3000</v>
      </c>
      <c r="F16" s="66">
        <v>1067.8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18.899999999999999</v>
      </c>
      <c r="O16" s="66" t="s">
        <v>4</v>
      </c>
      <c r="P16" s="66">
        <v>0</v>
      </c>
      <c r="Q16" s="66">
        <v>0</v>
      </c>
      <c r="R16" s="66">
        <v>15</v>
      </c>
      <c r="S16" s="66">
        <v>100</v>
      </c>
      <c r="T16" s="66">
        <v>3.6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531.5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182.2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2.6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2.2000000000000002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24.6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2.1</v>
      </c>
      <c r="AJ26" s="66" t="s">
        <v>233</v>
      </c>
      <c r="AK26" s="66">
        <v>450</v>
      </c>
      <c r="AL26" s="66">
        <v>550</v>
      </c>
      <c r="AM26" s="66">
        <v>0</v>
      </c>
      <c r="AN26" s="66">
        <v>1000</v>
      </c>
      <c r="AO26" s="66">
        <v>908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13.3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3.7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2.2999999999999998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560</v>
      </c>
      <c r="C36" s="66">
        <v>800</v>
      </c>
      <c r="D36" s="66">
        <v>0</v>
      </c>
      <c r="E36" s="66">
        <v>2500</v>
      </c>
      <c r="F36" s="66">
        <v>925.7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2014.7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6198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4867.8999999999996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323.39999999999998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220.9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22.2</v>
      </c>
      <c r="H46" s="66" t="s">
        <v>24</v>
      </c>
      <c r="I46" s="66">
        <v>10</v>
      </c>
      <c r="J46" s="66">
        <v>12</v>
      </c>
      <c r="K46" s="66">
        <v>0</v>
      </c>
      <c r="L46" s="66">
        <v>35</v>
      </c>
      <c r="M46" s="66">
        <v>17.8</v>
      </c>
      <c r="O46" s="66" t="s">
        <v>251</v>
      </c>
      <c r="P46" s="66">
        <v>970</v>
      </c>
      <c r="Q46" s="66">
        <v>800</v>
      </c>
      <c r="R46" s="66">
        <v>480</v>
      </c>
      <c r="S46" s="66">
        <v>10000</v>
      </c>
      <c r="T46" s="66">
        <v>1045.4000000000001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6.3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102.2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136.9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6" sqref="H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68</v>
      </c>
      <c r="E2" s="61">
        <v>3398.7876000000001</v>
      </c>
      <c r="F2" s="61">
        <v>615.16925000000003</v>
      </c>
      <c r="G2" s="61">
        <v>42.981450000000002</v>
      </c>
      <c r="H2" s="61">
        <v>16.723117999999999</v>
      </c>
      <c r="I2" s="61">
        <v>26.258330999999998</v>
      </c>
      <c r="J2" s="61">
        <v>102.28867</v>
      </c>
      <c r="K2" s="61">
        <v>67.609700000000004</v>
      </c>
      <c r="L2" s="61">
        <v>34.67897</v>
      </c>
      <c r="M2" s="61">
        <v>37.422559999999997</v>
      </c>
      <c r="N2" s="61">
        <v>4.8420820000000004</v>
      </c>
      <c r="O2" s="61">
        <v>17.428353999999999</v>
      </c>
      <c r="P2" s="61">
        <v>1558.28</v>
      </c>
      <c r="Q2" s="61">
        <v>28.776105999999999</v>
      </c>
      <c r="R2" s="61">
        <v>1067.8088</v>
      </c>
      <c r="S2" s="61">
        <v>150.44107</v>
      </c>
      <c r="T2" s="61">
        <v>11008.407999999999</v>
      </c>
      <c r="U2" s="61">
        <v>3.5587591999999999</v>
      </c>
      <c r="V2" s="61">
        <v>18.908607</v>
      </c>
      <c r="W2" s="61">
        <v>531.54769999999996</v>
      </c>
      <c r="X2" s="61">
        <v>182.21706</v>
      </c>
      <c r="Y2" s="61">
        <v>2.5853261999999999</v>
      </c>
      <c r="Z2" s="61">
        <v>2.1588554000000002</v>
      </c>
      <c r="AA2" s="61">
        <v>24.593831999999999</v>
      </c>
      <c r="AB2" s="61">
        <v>2.0672419999999998</v>
      </c>
      <c r="AC2" s="61">
        <v>907.97860000000003</v>
      </c>
      <c r="AD2" s="61">
        <v>13.298513</v>
      </c>
      <c r="AE2" s="61">
        <v>3.7464895</v>
      </c>
      <c r="AF2" s="61">
        <v>2.2974155000000001</v>
      </c>
      <c r="AG2" s="61">
        <v>925.71564000000001</v>
      </c>
      <c r="AH2" s="61">
        <v>443.21746999999999</v>
      </c>
      <c r="AI2" s="61">
        <v>482.4982</v>
      </c>
      <c r="AJ2" s="61">
        <v>2014.7175</v>
      </c>
      <c r="AK2" s="61">
        <v>6197.9687999999996</v>
      </c>
      <c r="AL2" s="61">
        <v>323.43198000000001</v>
      </c>
      <c r="AM2" s="61">
        <v>4867.9287000000004</v>
      </c>
      <c r="AN2" s="61">
        <v>220.916</v>
      </c>
      <c r="AO2" s="61">
        <v>22.153769</v>
      </c>
      <c r="AP2" s="61">
        <v>16.580181</v>
      </c>
      <c r="AQ2" s="61">
        <v>5.573588</v>
      </c>
      <c r="AR2" s="61">
        <v>17.840537999999999</v>
      </c>
      <c r="AS2" s="61">
        <v>1045.4206999999999</v>
      </c>
      <c r="AT2" s="61">
        <v>4.6953282999999998E-2</v>
      </c>
      <c r="AU2" s="61">
        <v>6.3071283999999999</v>
      </c>
      <c r="AV2" s="61">
        <v>102.189545</v>
      </c>
      <c r="AW2" s="61">
        <v>136.92045999999999</v>
      </c>
      <c r="AX2" s="61">
        <v>0.37013844000000001</v>
      </c>
      <c r="AY2" s="61">
        <v>1.1197090000000001</v>
      </c>
      <c r="AZ2" s="61">
        <v>396.99475000000001</v>
      </c>
      <c r="BA2" s="61">
        <v>35.324725999999998</v>
      </c>
      <c r="BB2" s="61">
        <v>13.594550999999999</v>
      </c>
      <c r="BC2" s="61">
        <v>12.13444</v>
      </c>
      <c r="BD2" s="61">
        <v>9.5955750000000002</v>
      </c>
      <c r="BE2" s="61">
        <v>0.66351870000000002</v>
      </c>
      <c r="BF2" s="61">
        <v>3.0594174999999999</v>
      </c>
      <c r="BG2" s="61">
        <v>1.3877448000000001E-2</v>
      </c>
      <c r="BH2" s="61">
        <v>6.8190180000000003E-2</v>
      </c>
      <c r="BI2" s="61">
        <v>5.043682E-2</v>
      </c>
      <c r="BJ2" s="61">
        <v>0.15916704000000001</v>
      </c>
      <c r="BK2" s="61">
        <v>1.067496E-3</v>
      </c>
      <c r="BL2" s="61">
        <v>0.30694586000000001</v>
      </c>
      <c r="BM2" s="61">
        <v>2.2662203000000001</v>
      </c>
      <c r="BN2" s="61">
        <v>0.45656924999999998</v>
      </c>
      <c r="BO2" s="61">
        <v>48.953749999999999</v>
      </c>
      <c r="BP2" s="61">
        <v>5.6951422999999997</v>
      </c>
      <c r="BQ2" s="61">
        <v>13.908999</v>
      </c>
      <c r="BR2" s="61">
        <v>59.809241999999998</v>
      </c>
      <c r="BS2" s="61">
        <v>46.063847000000003</v>
      </c>
      <c r="BT2" s="61">
        <v>6.6419540000000001</v>
      </c>
      <c r="BU2" s="61">
        <v>5.2674799999999997E-3</v>
      </c>
      <c r="BV2" s="61">
        <v>6.8604322999999995E-4</v>
      </c>
      <c r="BW2" s="61">
        <v>0.40478629999999999</v>
      </c>
      <c r="BX2" s="61">
        <v>0.92450650000000001</v>
      </c>
      <c r="BY2" s="61">
        <v>0.18525812</v>
      </c>
      <c r="BZ2" s="61">
        <v>2.4047772E-4</v>
      </c>
      <c r="CA2" s="61">
        <v>1.373308</v>
      </c>
      <c r="CB2" s="61">
        <v>2.1649279999999999E-4</v>
      </c>
      <c r="CC2" s="61">
        <v>6.3755519999999996E-2</v>
      </c>
      <c r="CD2" s="61">
        <v>0.24896929000000001</v>
      </c>
      <c r="CE2" s="61">
        <v>3.3677496000000001E-2</v>
      </c>
      <c r="CF2" s="61">
        <v>1.447392E-4</v>
      </c>
      <c r="CG2" s="61">
        <v>0</v>
      </c>
      <c r="CH2" s="61">
        <v>1.4414783E-3</v>
      </c>
      <c r="CI2" s="61">
        <v>2.3408002E-6</v>
      </c>
      <c r="CJ2" s="61">
        <v>0.44720673999999999</v>
      </c>
      <c r="CK2" s="61">
        <v>7.4859380000000001E-3</v>
      </c>
      <c r="CL2" s="61">
        <v>0.62873506999999995</v>
      </c>
      <c r="CM2" s="61">
        <v>1.9682599999999999</v>
      </c>
      <c r="CN2" s="61">
        <v>3656.4065000000001</v>
      </c>
      <c r="CO2" s="61">
        <v>6244.6674999999996</v>
      </c>
      <c r="CP2" s="61">
        <v>2590.8717999999999</v>
      </c>
      <c r="CQ2" s="61">
        <v>1146.4366</v>
      </c>
      <c r="CR2" s="61">
        <v>650.84339999999997</v>
      </c>
      <c r="CS2" s="61">
        <v>899.98517000000004</v>
      </c>
      <c r="CT2" s="61">
        <v>3503.0308</v>
      </c>
      <c r="CU2" s="61">
        <v>1877.1531</v>
      </c>
      <c r="CV2" s="61">
        <v>2984.6574999999998</v>
      </c>
      <c r="CW2" s="61">
        <v>1904.172</v>
      </c>
      <c r="CX2" s="61">
        <v>551.26949999999999</v>
      </c>
      <c r="CY2" s="61">
        <v>5027.2659999999996</v>
      </c>
      <c r="CZ2" s="61">
        <v>1933.9237000000001</v>
      </c>
      <c r="DA2" s="61">
        <v>4825.5474000000004</v>
      </c>
      <c r="DB2" s="61">
        <v>5229.0050000000001</v>
      </c>
      <c r="DC2" s="61">
        <v>6475.82</v>
      </c>
      <c r="DD2" s="61">
        <v>9918.8220000000001</v>
      </c>
      <c r="DE2" s="61">
        <v>1756.7747999999999</v>
      </c>
      <c r="DF2" s="61">
        <v>7015.0280000000002</v>
      </c>
      <c r="DG2" s="61">
        <v>2273.8429999999998</v>
      </c>
      <c r="DH2" s="61">
        <v>126.56395999999999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35.324725999999998</v>
      </c>
      <c r="B6">
        <f>BB2</f>
        <v>13.594550999999999</v>
      </c>
      <c r="C6">
        <f>BC2</f>
        <v>12.13444</v>
      </c>
      <c r="D6">
        <f>BD2</f>
        <v>9.5955750000000002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4" sqref="E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18383</v>
      </c>
      <c r="C2" s="56">
        <f ca="1">YEAR(TODAY())-YEAR(B2)+IF(TODAY()&gt;=DATE(YEAR(TODAY()),MONTH(B2),DAY(B2)),0,-1)</f>
        <v>70</v>
      </c>
      <c r="E2" s="52">
        <v>149.9</v>
      </c>
      <c r="F2" s="53" t="s">
        <v>39</v>
      </c>
      <c r="G2" s="52">
        <v>64.8</v>
      </c>
      <c r="H2" s="51" t="s">
        <v>41</v>
      </c>
      <c r="I2" s="77">
        <f>ROUND(G3/E3^2,1)</f>
        <v>28.8</v>
      </c>
    </row>
    <row r="3" spans="1:9" x14ac:dyDescent="0.3">
      <c r="E3" s="51">
        <f>E2/100</f>
        <v>1.4990000000000001</v>
      </c>
      <c r="F3" s="51" t="s">
        <v>40</v>
      </c>
      <c r="G3" s="51">
        <f>G2</f>
        <v>64.8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44047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이복례, ID : H1900328)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03일 13:24:51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44047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70</v>
      </c>
      <c r="G12" s="142"/>
      <c r="H12" s="142"/>
      <c r="I12" s="142"/>
      <c r="K12" s="133">
        <f>'개인정보 및 신체계측 입력'!E2</f>
        <v>149.9</v>
      </c>
      <c r="L12" s="134"/>
      <c r="M12" s="127">
        <f>'개인정보 및 신체계측 입력'!G2</f>
        <v>64.8</v>
      </c>
      <c r="N12" s="128"/>
      <c r="O12" s="123" t="s">
        <v>271</v>
      </c>
      <c r="P12" s="117"/>
      <c r="Q12" s="120">
        <f>'개인정보 및 신체계측 입력'!I2</f>
        <v>28.8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이복례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80.900000000000006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5.7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13.5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0.7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12.6</v>
      </c>
      <c r="L72" s="36" t="s">
        <v>53</v>
      </c>
      <c r="M72" s="36">
        <f>ROUND('DRIs DATA'!K8,1)</f>
        <v>1.9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142.37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157.5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182.2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140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115.71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413.2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222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1940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2020-12-03T05:16:06Z</dcterms:modified>
</cp:coreProperties>
</file>