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<sst xmlns="http://schemas.openxmlformats.org/spreadsheetml/2006/main" count="692" uniqueCount="283">
  <si>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</si>
  <si>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</si>
  <si>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</si>
  <si>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</si>
  <si>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</si>
  <si>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</si>
  <si>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</si>
  <si>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</si>
  <si>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</si>
  <si>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</si>
  <si>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</si>
  <si>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</si>
  <si>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</si>
  <si>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</si>
  <si>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</si>
  <si>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</si>
  <si>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</si>
  <si>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</si>
  <si>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</si>
  <si>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</si>
  <si>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</si>
  <si>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</si>
  <si>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</si>
  <si>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</si>
  <si>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</si>
  <si>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</si>
  <si>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</si>
  <si>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</si>
  <si>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</si>
  <si>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</si>
  <si>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</si>
  <si>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</si>
  <si>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</si>
  <si>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</si>
  <si>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</si>
  <si>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</si>
  <si>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</si>
  <si>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</si>
  <si>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</si>
  <si>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</si>
  <si>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</si>
  <si>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</si>
  <si>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</si>
  <si>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</si>
  <si>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</si>
  <si>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</si>
  <si>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</si>
  <si>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</si>
  <si>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</si>
  <si>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</si>
  <si>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</si>
  <si>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</si>
  <si>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</si>
  <si>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</si>
  <si>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</si>
  <si>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</si>
  <si>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</si>
  <si>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</si>
  <si>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</si>
  <si>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</si>
  <si>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</si>
  <si>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</si>
  <si>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</si>
  <si>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</si>
  <si>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</si>
  <si>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</si>
  <si>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</si>
  <si>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</si>
  <si>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</si>
  <si>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</si>
  <si>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</si>
  <si>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</si>
  <si>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</si>
  <si>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</si>
  <si>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</si>
  <si>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</si>
  <si>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</si>
  <si>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</si>
  <si>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</si>
  <si>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</si>
  <si>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</si>
  <si>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</si>
  <si>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</si>
  <si>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</si>
  <si>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</si>
  <si>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</si>
  <si>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</si>
  <si>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</si>
  <si>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</si>
  <si>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</si>
  <si>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</si>
  <si>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</si>
  <si>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</si>
  <si>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</si>
  <si>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</si>
  <si>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</si>
  <si>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</si>
  <si>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</si>
  <si>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</si>
  <si>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</si>
  <si>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</si>
  <si>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</si>
  <si>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</si>
  <si>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</si>
  <si>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</si>
  <si>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</si>
  <si>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</si>
  <si>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</si>
  <si>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</si>
  <si>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</si>
  <si>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</si>
  <si>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</si>
  <si>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</si>
  <si>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</si>
  <si>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</si>
  <si>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</si>
  <si>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</si>
  <si>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</si>
  <si>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</si>
  <si>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</si>
  <si>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</si>
  <si>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</si>
  <si>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</si>
  <si>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</si>
  <si>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</si>
  <si>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</si>
  <si>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</si>
  <si>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</si>
  <si>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</si>
  <si>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</si>
  <si>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</si>
  <si>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</si>
  <si>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</si>
  <si>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</si>
  <si>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</si>
  <si>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</si>
  <si>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</si>
  <si>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</si>
  <si>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</si>
  <si>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</si>
  <si>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</si>
  <si>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</si>
  <si>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</si>
  <si>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</si>
  <si>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</si>
  <si>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</si>
  <si>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</si>
  <si>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</si>
  <si>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</si>
  <si>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</si>
  <si>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</si>
  <si>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</si>
  <si>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</si>
  <si>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</si>
  <si>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</si>
  <si>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</si>
  <si>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</si>
  <si>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</si>
  <si>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</si>
  <si>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</si>
  <si>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</si>
  <si>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</si>
  <si>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</si>
  <si>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</si>
  <si>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</si>
  <si>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</si>
  <si>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</si>
  <si>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</si>
  <si>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</si>
  <si>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</si>
  <si>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</si>
  <si>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</si>
  <si>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</si>
  <si>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</si>
  <si>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</si>
  <si>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</si>
  <si>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</si>
  <si>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</si>
  <si>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</si>
  <si>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</si>
  <si>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</si>
  <si>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</si>
  <si>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</si>
  <si>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</si>
  <si>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</si>
  <si>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</si>
  <si>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</si>
  <si>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</si>
  <si>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</si>
  <si>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</si>
  <si>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</si>
  <si>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</si>
  <si>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</si>
  <si>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</si>
  <si>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</si>
  <si>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</si>
  <si>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</si>
  <si>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</si>
  <si>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</si>
  <si>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</si>
  <si>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</si>
  <si>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</si>
  <si>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</si>
  <si>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</si>
  <si>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</si>
  <si>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</si>
  <si>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</si>
  <si>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</si>
  <si>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</si>
  <si>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</si>
  <si>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</si>
  <si>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</si>
  <si>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</si>
  <si>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</si>
  <si>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</si>
  <si>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</si>
  <si>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</si>
  <si>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</si>
  <si>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</si>
  <si>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</si>
  <si>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</si>
  <si>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</si>
  <si>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</si>
  <si>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</si>
  <si>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</si>
  <si>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</si>
  <si>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</si>
  <si>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</si>
  <si>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</si>
  <si>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</si>
  <si>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</si>
  <si>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</si>
  <si>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</si>
  <si>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</si>
  <si>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</si>
  <si>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</si>
  <si>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</si>
  <si>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</si>
  <si>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</si>
  <si>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</si>
  <si>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</si>
  <si>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</si>
  <si>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</si>
  <si>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</si>
  <si>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</si>
  <si>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</si>
  <si>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</si>
  <si>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</si>
  <si>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</si>
  <si>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</si>
  <si>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</si>
  <si>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</si>
  <si>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</si>
  <si>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</si>
  <si>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</si>
  <si>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</si>
  <si>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</si>
  <si>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</si>
  <si>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</si>
  <si>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</si>
  <si>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</si>
  <si>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</si>
  <si>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</si>
  <si>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</si>
  <si>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</si>
  <si>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</si>
  <si>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</si>
  <si>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</si>
  <si>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</si>
  <si>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</si>
  <si>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</si>
  <si>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</si>
  <si>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</si>
  <si>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</si>
  <si>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</si>
  <si>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</si>
  <si>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</si>
  <si>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안수빈, ID : H1900329)</t>
  </si>
  <si>
    <t>출력시각</t>
  </si>
  <si>
    <t>2020년 12월 03일 13:28:46</t>
  </si>
  <si>
    <t>H1900329</t>
  </si>
  <si>
    <t>안수빈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</si>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</sst>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210480"/>
        <c:axId val="474210864"/>
      </c:barChart>
      <c:catAx>
        <c:axId val="47421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210864"/>
        <c:crosses val="autoZero"/>
        <c:auto val="1"/>
        <c:lblAlgn val="ctr"/>
        <c:lblOffset val="100"/>
        <c:noMultiLvlLbl val="0"/>
      </c:catAx>
      <c:valAx>
        <c:axId val="4742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21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247048"/>
        <c:axId val="475247832"/>
      </c:barChart>
      <c:catAx>
        <c:axId val="4752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247832"/>
        <c:crosses val="autoZero"/>
        <c:auto val="1"/>
        <c:lblAlgn val="ctr"/>
        <c:lblOffset val="100"/>
        <c:noMultiLvlLbl val="0"/>
      </c:catAx>
      <c:valAx>
        <c:axId val="4752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24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245480"/>
        <c:axId val="475250576"/>
      </c:barChart>
      <c:catAx>
        <c:axId val="47524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250576"/>
        <c:crosses val="autoZero"/>
        <c:auto val="1"/>
        <c:lblAlgn val="ctr"/>
        <c:lblOffset val="100"/>
        <c:noMultiLvlLbl val="0"/>
      </c:catAx>
      <c:valAx>
        <c:axId val="47525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24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964.9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248224"/>
        <c:axId val="475249400"/>
      </c:barChart>
      <c:catAx>
        <c:axId val="4752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249400"/>
        <c:crosses val="autoZero"/>
        <c:auto val="1"/>
        <c:lblAlgn val="ctr"/>
        <c:lblOffset val="100"/>
        <c:noMultiLvlLbl val="0"/>
      </c:catAx>
      <c:valAx>
        <c:axId val="4752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2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2430.8000000000002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251360"/>
        <c:axId val="475252144"/>
      </c:barChart>
      <c:catAx>
        <c:axId val="4752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252144"/>
        <c:crosses val="autoZero"/>
        <c:auto val="1"/>
        <c:lblAlgn val="ctr"/>
        <c:lblOffset val="100"/>
        <c:noMultiLvlLbl val="0"/>
      </c:catAx>
      <c:valAx>
        <c:axId val="475252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2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898208"/>
        <c:axId val="474894680"/>
      </c:barChart>
      <c:catAx>
        <c:axId val="47489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894680"/>
        <c:crosses val="autoZero"/>
        <c:auto val="1"/>
        <c:lblAlgn val="ctr"/>
        <c:lblOffset val="100"/>
        <c:noMultiLvlLbl val="0"/>
      </c:catAx>
      <c:valAx>
        <c:axId val="47489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8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76.099999999999994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893112"/>
        <c:axId val="474895072"/>
      </c:barChart>
      <c:catAx>
        <c:axId val="47489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895072"/>
        <c:crosses val="autoZero"/>
        <c:auto val="1"/>
        <c:lblAlgn val="ctr"/>
        <c:lblOffset val="100"/>
        <c:noMultiLvlLbl val="0"/>
      </c:catAx>
      <c:valAx>
        <c:axId val="47489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89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26128"/>
        <c:axId val="475632008"/>
      </c:barChart>
      <c:catAx>
        <c:axId val="47562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32008"/>
        <c:crosses val="autoZero"/>
        <c:auto val="1"/>
        <c:lblAlgn val="ctr"/>
        <c:lblOffset val="100"/>
        <c:noMultiLvlLbl val="0"/>
      </c:catAx>
      <c:valAx>
        <c:axId val="475632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2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27696"/>
        <c:axId val="475628088"/>
      </c:barChart>
      <c:catAx>
        <c:axId val="47562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28088"/>
        <c:crosses val="autoZero"/>
        <c:auto val="1"/>
        <c:lblAlgn val="ctr"/>
        <c:lblOffset val="100"/>
        <c:noMultiLvlLbl val="0"/>
      </c:catAx>
      <c:valAx>
        <c:axId val="475628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2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25344"/>
        <c:axId val="475625736"/>
      </c:barChart>
      <c:catAx>
        <c:axId val="4756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25736"/>
        <c:crosses val="autoZero"/>
        <c:auto val="1"/>
        <c:lblAlgn val="ctr"/>
        <c:lblOffset val="100"/>
        <c:noMultiLvlLbl val="0"/>
      </c:catAx>
      <c:valAx>
        <c:axId val="47562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27304"/>
        <c:axId val="475628872"/>
      </c:barChart>
      <c:catAx>
        <c:axId val="47562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28872"/>
        <c:crosses val="autoZero"/>
        <c:auto val="1"/>
        <c:lblAlgn val="ctr"/>
        <c:lblOffset val="100"/>
        <c:noMultiLvlLbl val="0"/>
      </c:catAx>
      <c:valAx>
        <c:axId val="475628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2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599600"/>
        <c:axId val="474893896"/>
      </c:barChart>
      <c:catAx>
        <c:axId val="1895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893896"/>
        <c:crosses val="autoZero"/>
        <c:auto val="1"/>
        <c:lblAlgn val="ctr"/>
        <c:lblOffset val="100"/>
        <c:noMultiLvlLbl val="0"/>
      </c:catAx>
      <c:valAx>
        <c:axId val="47489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59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26912"/>
        <c:axId val="475629656"/>
      </c:barChart>
      <c:catAx>
        <c:axId val="4756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29656"/>
        <c:crosses val="autoZero"/>
        <c:auto val="1"/>
        <c:lblAlgn val="ctr"/>
        <c:lblOffset val="100"/>
        <c:noMultiLvlLbl val="0"/>
      </c:catAx>
      <c:valAx>
        <c:axId val="4756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30048"/>
        <c:axId val="475630832"/>
      </c:barChart>
      <c:catAx>
        <c:axId val="4756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30832"/>
        <c:crosses val="autoZero"/>
        <c:auto val="1"/>
        <c:lblAlgn val="ctr"/>
        <c:lblOffset val="100"/>
        <c:noMultiLvlLbl val="0"/>
      </c:catAx>
      <c:valAx>
        <c:axId val="4756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</c:v>
                </c:pt>
                <c:pt idx="1">
                  <c:v>14.1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5631616"/>
        <c:axId val="476258352"/>
      </c:barChart>
      <c:catAx>
        <c:axId val="47563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58352"/>
        <c:crosses val="autoZero"/>
        <c:auto val="1"/>
        <c:lblAlgn val="ctr"/>
        <c:lblOffset val="100"/>
        <c:noMultiLvlLbl val="0"/>
      </c:catAx>
      <c:valAx>
        <c:axId val="47625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9.0785809999999998</c:v>
                </c:pt>
                <c:pt idx="1">
                  <c:v>11.5205555</c:v>
                </c:pt>
                <c:pt idx="2">
                  <c:v>15.147125000000001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54824"/>
        <c:axId val="476256000"/>
      </c:barChart>
      <c:catAx>
        <c:axId val="47625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56000"/>
        <c:crosses val="autoZero"/>
        <c:auto val="1"/>
        <c:lblAlgn val="ctr"/>
        <c:lblOffset val="100"/>
        <c:noMultiLvlLbl val="0"/>
      </c:catAx>
      <c:valAx>
        <c:axId val="476256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5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56784"/>
        <c:axId val="476257176"/>
      </c:barChart>
      <c:catAx>
        <c:axId val="47625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57176"/>
        <c:crosses val="autoZero"/>
        <c:auto val="1"/>
        <c:lblAlgn val="ctr"/>
        <c:lblOffset val="100"/>
        <c:noMultiLvlLbl val="0"/>
      </c:catAx>
      <c:valAx>
        <c:axId val="47625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5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73.8</c:v>
                </c:pt>
                <c:pt idx="1">
                  <c:v>9.6999999999999993</c:v>
                </c:pt>
                <c:pt idx="2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6254040"/>
        <c:axId val="476257568"/>
      </c:barChart>
      <c:catAx>
        <c:axId val="47625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57568"/>
        <c:crosses val="autoZero"/>
        <c:auto val="1"/>
        <c:lblAlgn val="ctr"/>
        <c:lblOffset val="100"/>
        <c:noMultiLvlLbl val="0"/>
      </c:catAx>
      <c:valAx>
        <c:axId val="47625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5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57960"/>
        <c:axId val="476258744"/>
      </c:barChart>
      <c:catAx>
        <c:axId val="47625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58744"/>
        <c:crosses val="autoZero"/>
        <c:auto val="1"/>
        <c:lblAlgn val="ctr"/>
        <c:lblOffset val="100"/>
        <c:noMultiLvlLbl val="0"/>
      </c:catAx>
      <c:valAx>
        <c:axId val="47625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5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59528"/>
        <c:axId val="476259920"/>
      </c:barChart>
      <c:catAx>
        <c:axId val="47625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59920"/>
        <c:crosses val="autoZero"/>
        <c:auto val="1"/>
        <c:lblAlgn val="ctr"/>
        <c:lblOffset val="100"/>
        <c:noMultiLvlLbl val="0"/>
      </c:catAx>
      <c:valAx>
        <c:axId val="476259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5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60704"/>
        <c:axId val="476261096"/>
      </c:barChart>
      <c:catAx>
        <c:axId val="4762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61096"/>
        <c:crosses val="autoZero"/>
        <c:auto val="1"/>
        <c:lblAlgn val="ctr"/>
        <c:lblOffset val="100"/>
        <c:noMultiLvlLbl val="0"/>
      </c:catAx>
      <c:valAx>
        <c:axId val="47626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6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897032"/>
        <c:axId val="474896640"/>
      </c:barChart>
      <c:catAx>
        <c:axId val="47489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896640"/>
        <c:crosses val="autoZero"/>
        <c:auto val="1"/>
        <c:lblAlgn val="ctr"/>
        <c:lblOffset val="100"/>
        <c:noMultiLvlLbl val="0"/>
      </c:catAx>
      <c:valAx>
        <c:axId val="47489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89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3521.4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35736"/>
        <c:axId val="476937304"/>
      </c:barChart>
      <c:catAx>
        <c:axId val="47693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37304"/>
        <c:crosses val="autoZero"/>
        <c:auto val="1"/>
        <c:lblAlgn val="ctr"/>
        <c:lblOffset val="100"/>
        <c:noMultiLvlLbl val="0"/>
      </c:catAx>
      <c:valAx>
        <c:axId val="47693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3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33384"/>
        <c:axId val="476933776"/>
      </c:barChart>
      <c:catAx>
        <c:axId val="47693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33776"/>
        <c:crosses val="autoZero"/>
        <c:auto val="1"/>
        <c:lblAlgn val="ctr"/>
        <c:lblOffset val="100"/>
        <c:noMultiLvlLbl val="0"/>
      </c:catAx>
      <c:valAx>
        <c:axId val="47693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3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34168"/>
        <c:axId val="476938088"/>
      </c:barChart>
      <c:catAx>
        <c:axId val="47693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38088"/>
        <c:crosses val="autoZero"/>
        <c:auto val="1"/>
        <c:lblAlgn val="ctr"/>
        <c:lblOffset val="100"/>
        <c:noMultiLvlLbl val="0"/>
      </c:catAx>
      <c:valAx>
        <c:axId val="476938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3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895464"/>
        <c:axId val="474892720"/>
      </c:barChart>
      <c:catAx>
        <c:axId val="47489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892720"/>
        <c:crosses val="autoZero"/>
        <c:auto val="1"/>
        <c:lblAlgn val="ctr"/>
        <c:lblOffset val="100"/>
        <c:noMultiLvlLbl val="0"/>
      </c:catAx>
      <c:valAx>
        <c:axId val="47489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89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895856"/>
        <c:axId val="474893504"/>
      </c:barChart>
      <c:catAx>
        <c:axId val="47489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893504"/>
        <c:crosses val="autoZero"/>
        <c:auto val="1"/>
        <c:lblAlgn val="ctr"/>
        <c:lblOffset val="100"/>
        <c:noMultiLvlLbl val="0"/>
      </c:catAx>
      <c:valAx>
        <c:axId val="47489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89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897816"/>
        <c:axId val="474896248"/>
      </c:barChart>
      <c:catAx>
        <c:axId val="47489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896248"/>
        <c:crosses val="autoZero"/>
        <c:auto val="1"/>
        <c:lblAlgn val="ctr"/>
        <c:lblOffset val="100"/>
        <c:noMultiLvlLbl val="0"/>
      </c:catAx>
      <c:valAx>
        <c:axId val="47489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89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899776"/>
        <c:axId val="475245872"/>
      </c:barChart>
      <c:catAx>
        <c:axId val="47489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245872"/>
        <c:crosses val="autoZero"/>
        <c:auto val="1"/>
        <c:lblAlgn val="ctr"/>
        <c:lblOffset val="100"/>
        <c:noMultiLvlLbl val="0"/>
      </c:catAx>
      <c:valAx>
        <c:axId val="47524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8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246264"/>
        <c:axId val="475247440"/>
      </c:barChart>
      <c:catAx>
        <c:axId val="47524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247440"/>
        <c:crosses val="autoZero"/>
        <c:auto val="1"/>
        <c:lblAlgn val="ctr"/>
        <c:lblOffset val="100"/>
        <c:noMultiLvlLbl val="0"/>
      </c:catAx>
      <c:valAx>
        <c:axId val="47524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24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249008"/>
        <c:axId val="475250184"/>
      </c:barChart>
      <c:catAx>
        <c:axId val="47524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250184"/>
        <c:crosses val="autoZero"/>
        <c:auto val="1"/>
        <c:lblAlgn val="ctr"/>
        <c:lblOffset val="100"/>
        <c:noMultiLvlLbl val="0"/>
      </c:catAx>
      <c:valAx>
        <c:axId val="4752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24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안수빈, ID : H1900329)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13:28:46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1521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18.600000000000001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73.8</v>
      </c>
      <c r="G8" s="59">
        <f>'DRIs DATA 입력'!G8</f>
        <v>9.6999999999999993</v>
      </c>
      <c r="H8" s="59">
        <f>'DRIs DATA 입력'!H8</f>
        <v>16.5</v>
      </c>
      <c r="I8" s="46"/>
      <c r="J8" s="59" t="s">
        <v>216</v>
      </c>
      <c r="K8" s="59">
        <f>'DRIs DATA 입력'!K8</f>
        <v>4</v>
      </c>
      <c r="L8" s="59">
        <f>'DRIs DATA 입력'!L8</f>
        <v>14.1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351.8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16.399999999999999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220.9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96.1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1.1000000000000001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362.7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442.7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964.9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3521.4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2430.8000000000002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41.6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76.099999999999994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406.3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165.8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K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1521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55.5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18.600000000000001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73.8</v>
      </c>
      <c r="G8" s="66">
        <v>9.6999999999999993</v>
      </c>
      <c r="H8" s="66">
        <v>16.5</v>
      </c>
      <c r="J8" s="66" t="s">
        <v>216</v>
      </c>
      <c r="K8" s="66">
        <v>4</v>
      </c>
      <c r="L8" s="66">
        <v>14.1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351.8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16.399999999999999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2.7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220.9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96.1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1.1000000000000001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11.3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1.5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362.7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11.8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1.5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2.1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442.7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964.9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3521.4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2430.8000000000002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41.6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76.099999999999994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10.7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8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406.3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2.8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165.8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75.7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9" sqref="H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53</v>
      </c>
      <c r="E2" s="61">
        <v>1520.9943000000001</v>
      </c>
      <c r="F2" s="61">
        <v>247.91569999999999</v>
      </c>
      <c r="G2" s="61">
        <v>32.682549999999999</v>
      </c>
      <c r="H2" s="61">
        <v>19.015293</v>
      </c>
      <c r="I2" s="61">
        <v>13.667255000000001</v>
      </c>
      <c r="J2" s="61">
        <v>55.491104</v>
      </c>
      <c r="K2" s="61">
        <v>27.243103000000001</v>
      </c>
      <c r="L2" s="61">
        <v>28.248000999999999</v>
      </c>
      <c r="M2" s="61">
        <v>18.609794999999998</v>
      </c>
      <c r="N2" s="61">
        <v>2.1215537000000002</v>
      </c>
      <c r="O2" s="61">
        <v>11.097571</v>
      </c>
      <c r="P2" s="61">
        <v>692.30005000000006</v>
      </c>
      <c r="Q2" s="61">
        <v>17.497824000000001</v>
      </c>
      <c r="R2" s="61">
        <v>351.76925999999997</v>
      </c>
      <c r="S2" s="61">
        <v>66.106759999999994</v>
      </c>
      <c r="T2" s="61">
        <v>3427.9497000000001</v>
      </c>
      <c r="U2" s="61">
        <v>2.7183098999999999</v>
      </c>
      <c r="V2" s="61">
        <v>16.42473</v>
      </c>
      <c r="W2" s="61">
        <v>220.92547999999999</v>
      </c>
      <c r="X2" s="61">
        <v>96.108350000000002</v>
      </c>
      <c r="Y2" s="61">
        <v>1.1313850999999999</v>
      </c>
      <c r="Z2" s="61">
        <v>0.98562413000000004</v>
      </c>
      <c r="AA2" s="61">
        <v>11.313794</v>
      </c>
      <c r="AB2" s="61">
        <v>1.4992656</v>
      </c>
      <c r="AC2" s="61">
        <v>362.69265999999999</v>
      </c>
      <c r="AD2" s="61">
        <v>11.844799</v>
      </c>
      <c r="AE2" s="61">
        <v>1.5402722</v>
      </c>
      <c r="AF2" s="61">
        <v>2.1401455</v>
      </c>
      <c r="AG2" s="61">
        <v>442.72570000000002</v>
      </c>
      <c r="AH2" s="61">
        <v>199.33600999999999</v>
      </c>
      <c r="AI2" s="61">
        <v>243.38968</v>
      </c>
      <c r="AJ2" s="61">
        <v>964.88530000000003</v>
      </c>
      <c r="AK2" s="61">
        <v>3521.4171999999999</v>
      </c>
      <c r="AL2" s="61">
        <v>41.576008000000002</v>
      </c>
      <c r="AM2" s="61">
        <v>2430.7624999999998</v>
      </c>
      <c r="AN2" s="61">
        <v>76.053210000000007</v>
      </c>
      <c r="AO2" s="61">
        <v>10.723815999999999</v>
      </c>
      <c r="AP2" s="61">
        <v>7.2872576999999996</v>
      </c>
      <c r="AQ2" s="61">
        <v>3.4365579999999998</v>
      </c>
      <c r="AR2" s="61">
        <v>8.0123350000000002</v>
      </c>
      <c r="AS2" s="61">
        <v>406.33145000000002</v>
      </c>
      <c r="AT2" s="61">
        <v>1.4342072000000001E-2</v>
      </c>
      <c r="AU2" s="61">
        <v>2.7774336000000002</v>
      </c>
      <c r="AV2" s="61">
        <v>165.83308</v>
      </c>
      <c r="AW2" s="61">
        <v>75.72439</v>
      </c>
      <c r="AX2" s="61">
        <v>0.17435123</v>
      </c>
      <c r="AY2" s="61">
        <v>0.75263409999999997</v>
      </c>
      <c r="AZ2" s="61">
        <v>215.59464</v>
      </c>
      <c r="BA2" s="61">
        <v>35.765582999999999</v>
      </c>
      <c r="BB2" s="61">
        <v>9.0785809999999998</v>
      </c>
      <c r="BC2" s="61">
        <v>11.5205555</v>
      </c>
      <c r="BD2" s="61">
        <v>15.147125000000001</v>
      </c>
      <c r="BE2" s="61">
        <v>1.3353166999999999</v>
      </c>
      <c r="BF2" s="61">
        <v>6.0827565000000003</v>
      </c>
      <c r="BG2" s="61">
        <v>0</v>
      </c>
      <c r="BH2" s="61">
        <v>4.4634481999999998E-5</v>
      </c>
      <c r="BI2" s="61">
        <v>7.4786169999999997E-4</v>
      </c>
      <c r="BJ2" s="61">
        <v>2.6692705000000001E-2</v>
      </c>
      <c r="BK2" s="61">
        <v>0</v>
      </c>
      <c r="BL2" s="61">
        <v>9.6512385000000006E-2</v>
      </c>
      <c r="BM2" s="61">
        <v>1.3742154</v>
      </c>
      <c r="BN2" s="61">
        <v>0.37519374</v>
      </c>
      <c r="BO2" s="61">
        <v>24.935278</v>
      </c>
      <c r="BP2" s="61">
        <v>3.740669</v>
      </c>
      <c r="BQ2" s="61">
        <v>8.0577529999999999</v>
      </c>
      <c r="BR2" s="61">
        <v>31.211393000000001</v>
      </c>
      <c r="BS2" s="61">
        <v>23.154406000000002</v>
      </c>
      <c r="BT2" s="61">
        <v>4.0361529999999997</v>
      </c>
      <c r="BU2" s="61">
        <v>5.8502792999999997E-2</v>
      </c>
      <c r="BV2" s="61">
        <v>4.1882593000000003E-2</v>
      </c>
      <c r="BW2" s="61">
        <v>0.28844072999999998</v>
      </c>
      <c r="BX2" s="61">
        <v>0.76139705999999996</v>
      </c>
      <c r="BY2" s="61">
        <v>7.1101689999999995E-2</v>
      </c>
      <c r="BZ2" s="61">
        <v>8.9993862999999995E-4</v>
      </c>
      <c r="CA2" s="61">
        <v>0.57370686999999998</v>
      </c>
      <c r="CB2" s="61">
        <v>1.6131677000000001E-2</v>
      </c>
      <c r="CC2" s="61">
        <v>0.10837175</v>
      </c>
      <c r="CD2" s="61">
        <v>1.0935105000000001</v>
      </c>
      <c r="CE2" s="61">
        <v>6.8062419999999998E-2</v>
      </c>
      <c r="CF2" s="61">
        <v>0.38402354999999999</v>
      </c>
      <c r="CG2" s="61">
        <v>9.9000000000000005E-7</v>
      </c>
      <c r="CH2" s="61">
        <v>3.4506965000000001E-2</v>
      </c>
      <c r="CI2" s="61">
        <v>2.5328759999999999E-3</v>
      </c>
      <c r="CJ2" s="61">
        <v>2.5770559999999998</v>
      </c>
      <c r="CK2" s="61">
        <v>1.5705655999999998E-2</v>
      </c>
      <c r="CL2" s="61">
        <v>0.62232750000000003</v>
      </c>
      <c r="CM2" s="61">
        <v>1.2705462000000001</v>
      </c>
      <c r="CN2" s="61">
        <v>2352.3346999999999</v>
      </c>
      <c r="CO2" s="61">
        <v>4147.3890000000001</v>
      </c>
      <c r="CP2" s="61">
        <v>2772.3717999999999</v>
      </c>
      <c r="CQ2" s="61">
        <v>874.85613999999998</v>
      </c>
      <c r="CR2" s="61">
        <v>480.88715000000002</v>
      </c>
      <c r="CS2" s="61">
        <v>341.31173999999999</v>
      </c>
      <c r="CT2" s="61">
        <v>2360.6008000000002</v>
      </c>
      <c r="CU2" s="61">
        <v>1524.2759000000001</v>
      </c>
      <c r="CV2" s="61">
        <v>1037.0408</v>
      </c>
      <c r="CW2" s="61">
        <v>1720.7335</v>
      </c>
      <c r="CX2" s="61">
        <v>512.89779999999996</v>
      </c>
      <c r="CY2" s="61">
        <v>2885.9290000000001</v>
      </c>
      <c r="CZ2" s="61">
        <v>1330.7946999999999</v>
      </c>
      <c r="DA2" s="61">
        <v>3895.4445999999998</v>
      </c>
      <c r="DB2" s="61">
        <v>3340.9609999999998</v>
      </c>
      <c r="DC2" s="61">
        <v>5464.741</v>
      </c>
      <c r="DD2" s="61">
        <v>8344.5625</v>
      </c>
      <c r="DE2" s="61">
        <v>1948.0311999999999</v>
      </c>
      <c r="DF2" s="61">
        <v>3344.2869999999998</v>
      </c>
      <c r="DG2" s="61">
        <v>2024.8384000000001</v>
      </c>
      <c r="DH2" s="61">
        <v>157.02419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35.765582999999999</v>
      </c>
      <c r="B6">
        <f>BB2</f>
        <v>9.0785809999999998</v>
      </c>
      <c r="C6">
        <f>BC2</f>
        <v>11.5205555</v>
      </c>
      <c r="D6">
        <f>BD2</f>
        <v>15.147125000000001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7" sqref="G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24456</v>
      </c>
      <c r="C2" s="56">
        <f ca="1">YEAR(TODAY())-YEAR(B2)+IF(TODAY()&gt;=DATE(YEAR(TODAY()),MONTH(B2),DAY(B2)),0,-1)</f>
        <v>53</v>
      </c>
      <c r="E2" s="52">
        <v>165.6</v>
      </c>
      <c r="F2" s="53" t="s">
        <v>39</v>
      </c>
      <c r="G2" s="52">
        <v>75</v>
      </c>
      <c r="H2" s="51" t="s">
        <v>41</v>
      </c>
      <c r="I2" s="77">
        <f>ROUND(G3/E3^2,1)</f>
        <v>27.3</v>
      </c>
    </row>
    <row r="3" spans="1:9" x14ac:dyDescent="0.3">
      <c r="E3" s="51">
        <f>E2/100</f>
        <v>1.6559999999999999</v>
      </c>
      <c r="F3" s="51" t="s">
        <v>40</v>
      </c>
      <c r="G3" s="51">
        <f>G2</f>
        <v>75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안수빈, ID : H1900329)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13:28:46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44048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53</v>
      </c>
      <c r="G12" s="142"/>
      <c r="H12" s="142"/>
      <c r="I12" s="142"/>
      <c r="K12" s="133">
        <f>'개인정보 및 신체계측 입력'!E2</f>
        <v>165.6</v>
      </c>
      <c r="L12" s="134"/>
      <c r="M12" s="127">
        <f>'개인정보 및 신체계측 입력'!G2</f>
        <v>75</v>
      </c>
      <c r="N12" s="128"/>
      <c r="O12" s="123" t="s">
        <v>271</v>
      </c>
      <c r="P12" s="117"/>
      <c r="Q12" s="120">
        <f>'개인정보 및 신체계측 입력'!I2</f>
        <v>27.3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안수빈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73.8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9.6999999999999993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16.5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14.1</v>
      </c>
      <c r="L72" s="36" t="s">
        <v>53</v>
      </c>
      <c r="M72" s="36">
        <f>ROUND('DRIs DATA'!K8,1)</f>
        <v>4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46.91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136.66999999999999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96.1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100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55.34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234.76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107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2020-12-03T05:20:13Z</dcterms:modified>
</cp:coreProperties>
</file>