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<sst xmlns="http://schemas.openxmlformats.org/spreadsheetml/2006/main" count="692" uniqueCount="283">
  <si>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</si>
  <si>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</si>
  <si>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</si>
  <si>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</si>
  <si>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</si>
  <si>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</si>
  <si>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</si>
  <si>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</si>
  <si>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</si>
  <si>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</si>
  <si>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</si>
  <si>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</si>
  <si>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</si>
  <si>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</si>
  <si>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</si>
  <si>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</si>
  <si>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</si>
  <si>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</si>
  <si>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</si>
  <si>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</si>
  <si>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</si>
  <si>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</si>
  <si>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</si>
  <si>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</si>
  <si>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</si>
  <si>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</si>
  <si>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</si>
  <si>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</si>
  <si>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</si>
  <si>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</si>
  <si>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</si>
  <si>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</si>
  <si>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</si>
  <si>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</si>
  <si>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</si>
  <si>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</si>
  <si>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</si>
  <si>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</si>
  <si>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</si>
  <si>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</si>
  <si>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</si>
  <si>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</si>
  <si>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</si>
  <si>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</si>
  <si>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</si>
  <si>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</si>
  <si>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</si>
  <si>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</si>
  <si>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</si>
  <si>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</si>
  <si>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</si>
  <si>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</si>
  <si>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</si>
  <si>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</si>
  <si>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</si>
  <si>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</si>
  <si>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</si>
  <si>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</si>
  <si>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</si>
  <si>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</si>
  <si>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</si>
  <si>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</si>
  <si>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</si>
  <si>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</si>
  <si>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</si>
  <si>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</si>
  <si>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</si>
  <si>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</si>
  <si>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</si>
  <si>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</si>
  <si>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</si>
  <si>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</si>
  <si>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</si>
  <si>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</si>
  <si>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</si>
  <si>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</si>
  <si>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</si>
  <si>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</si>
  <si>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</si>
  <si>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</si>
  <si>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</si>
  <si>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</si>
  <si>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</si>
  <si>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</si>
  <si>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</si>
  <si>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</si>
  <si>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</si>
  <si>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</si>
  <si>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</si>
  <si>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</si>
  <si>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</si>
  <si>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</si>
  <si>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</si>
  <si>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</si>
  <si>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</si>
  <si>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</si>
  <si>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</si>
  <si>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</si>
  <si>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</si>
  <si>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</si>
  <si>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</si>
  <si>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</si>
  <si>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</si>
  <si>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</si>
  <si>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</si>
  <si>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</si>
  <si>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</si>
  <si>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</si>
  <si>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</si>
  <si>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</si>
  <si>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</si>
  <si>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</si>
  <si>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</si>
  <si>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</si>
  <si>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</si>
  <si>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</si>
  <si>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</si>
  <si>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</si>
  <si>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</si>
  <si>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</si>
  <si>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</si>
  <si>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</si>
  <si>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</si>
  <si>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</si>
  <si>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</si>
  <si>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</si>
  <si>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</si>
  <si>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</si>
  <si>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</si>
  <si>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</si>
  <si>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</si>
  <si>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</si>
  <si>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</si>
  <si>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</si>
  <si>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</si>
  <si>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</si>
  <si>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</si>
  <si>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</si>
  <si>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</si>
  <si>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</si>
  <si>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</si>
  <si>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</si>
  <si>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</si>
  <si>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</si>
  <si>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</si>
  <si>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</si>
  <si>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</si>
  <si>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</si>
  <si>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</si>
  <si>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</si>
  <si>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</si>
  <si>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</si>
  <si>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</si>
  <si>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</si>
  <si>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</si>
  <si>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</si>
  <si>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</si>
  <si>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</si>
  <si>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</si>
  <si>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</si>
  <si>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</si>
  <si>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</si>
  <si>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</si>
  <si>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</si>
  <si>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</si>
  <si>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</si>
  <si>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</si>
  <si>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</si>
  <si>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</si>
  <si>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</si>
  <si>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</si>
  <si>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</si>
  <si>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</si>
  <si>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</si>
  <si>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</si>
  <si>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</si>
  <si>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</si>
  <si>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</si>
  <si>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</si>
  <si>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</si>
  <si>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</si>
  <si>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</si>
  <si>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</si>
  <si>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</si>
  <si>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</si>
  <si>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</si>
  <si>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</si>
  <si>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</si>
  <si>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</si>
  <si>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</si>
  <si>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</si>
  <si>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</si>
  <si>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</si>
  <si>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</si>
  <si>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</si>
  <si>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</si>
  <si>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</si>
  <si>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</si>
  <si>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</si>
  <si>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</si>
  <si>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</si>
  <si>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</si>
  <si>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</si>
  <si>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</si>
  <si>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</si>
  <si>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</si>
  <si>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</si>
  <si>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</si>
  <si>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</si>
  <si>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</si>
  <si>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</si>
  <si>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</si>
  <si>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</si>
  <si>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</si>
  <si>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</si>
  <si>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</si>
  <si>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</si>
  <si>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</si>
  <si>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</si>
  <si>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</si>
  <si>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</si>
  <si>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</si>
  <si>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</si>
  <si>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</si>
  <si>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</si>
  <si>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</si>
  <si>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</si>
  <si>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</si>
  <si>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</si>
  <si>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</si>
  <si>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</si>
  <si>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</si>
  <si>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</si>
  <si>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</si>
  <si>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</si>
  <si>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</si>
  <si>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</si>
  <si>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</si>
  <si>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</si>
  <si>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</si>
  <si>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</si>
  <si>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</si>
  <si>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</si>
  <si>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</si>
  <si>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</si>
  <si>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</si>
  <si>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</si>
  <si>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</si>
  <si>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</si>
  <si>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</si>
  <si>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</si>
  <si>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</si>
  <si>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</si>
  <si>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</si>
  <si>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</si>
  <si>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</si>
  <si>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</si>
  <si>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</si>
  <si>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</si>
  <si>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</si>
  <si>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</si>
  <si>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</si>
  <si>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</si>
  <si>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</si>
  <si>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</si>
  <si>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</si>
  <si>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</si>
  <si>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</si>
  <si>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</si>
  <si>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</si>
  <si>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</si>
  <si>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</si>
  <si>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</si>
  <si>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</si>
  <si>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</si>
  <si>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</si>
  <si>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</si>
  <si>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</si>
  <si>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엄일상, ID : H1900330)</t>
  </si>
  <si>
    <t>출력시각</t>
  </si>
  <si>
    <t>2020년 12월 03일 10:26:23</t>
  </si>
  <si>
    <t>H1900330</t>
  </si>
  <si>
    <t>엄일상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</si>
</sst>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24816"/>
        <c:axId val="258321680"/>
      </c:barChart>
      <c:catAx>
        <c:axId val="25832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21680"/>
        <c:crosses val="autoZero"/>
        <c:auto val="1"/>
        <c:lblAlgn val="ctr"/>
        <c:lblOffset val="100"/>
        <c:noMultiLvlLbl val="0"/>
      </c:catAx>
      <c:valAx>
        <c:axId val="25832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2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880216"/>
        <c:axId val="468883352"/>
      </c:barChart>
      <c:catAx>
        <c:axId val="46888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883352"/>
        <c:crosses val="autoZero"/>
        <c:auto val="1"/>
        <c:lblAlgn val="ctr"/>
        <c:lblOffset val="100"/>
        <c:noMultiLvlLbl val="0"/>
      </c:catAx>
      <c:valAx>
        <c:axId val="46888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88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877472"/>
        <c:axId val="468878648"/>
      </c:barChart>
      <c:catAx>
        <c:axId val="46887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878648"/>
        <c:crosses val="autoZero"/>
        <c:auto val="1"/>
        <c:lblAlgn val="ctr"/>
        <c:lblOffset val="100"/>
        <c:noMultiLvlLbl val="0"/>
      </c:catAx>
      <c:valAx>
        <c:axId val="46887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87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621.20000000000005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877080"/>
        <c:axId val="468879040"/>
      </c:barChart>
      <c:catAx>
        <c:axId val="46887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879040"/>
        <c:crosses val="autoZero"/>
        <c:auto val="1"/>
        <c:lblAlgn val="ctr"/>
        <c:lblOffset val="100"/>
        <c:noMultiLvlLbl val="0"/>
      </c:catAx>
      <c:valAx>
        <c:axId val="46887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87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1945.4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19328"/>
        <c:axId val="258318544"/>
      </c:barChart>
      <c:catAx>
        <c:axId val="2583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18544"/>
        <c:crosses val="autoZero"/>
        <c:auto val="1"/>
        <c:lblAlgn val="ctr"/>
        <c:lblOffset val="100"/>
        <c:noMultiLvlLbl val="0"/>
      </c:catAx>
      <c:valAx>
        <c:axId val="258318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1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363280"/>
        <c:axId val="469362888"/>
      </c:barChart>
      <c:catAx>
        <c:axId val="46936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362888"/>
        <c:crosses val="autoZero"/>
        <c:auto val="1"/>
        <c:lblAlgn val="ctr"/>
        <c:lblOffset val="100"/>
        <c:noMultiLvlLbl val="0"/>
      </c:catAx>
      <c:valAx>
        <c:axId val="46936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36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360144"/>
        <c:axId val="469360536"/>
      </c:barChart>
      <c:catAx>
        <c:axId val="46936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360536"/>
        <c:crosses val="autoZero"/>
        <c:auto val="1"/>
        <c:lblAlgn val="ctr"/>
        <c:lblOffset val="100"/>
        <c:noMultiLvlLbl val="0"/>
      </c:catAx>
      <c:valAx>
        <c:axId val="46936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36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361320"/>
        <c:axId val="469361712"/>
      </c:barChart>
      <c:catAx>
        <c:axId val="46936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361712"/>
        <c:crosses val="autoZero"/>
        <c:auto val="1"/>
        <c:lblAlgn val="ctr"/>
        <c:lblOffset val="100"/>
        <c:noMultiLvlLbl val="0"/>
      </c:catAx>
      <c:valAx>
        <c:axId val="46936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36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478.7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362496"/>
        <c:axId val="470193808"/>
      </c:barChart>
      <c:catAx>
        <c:axId val="4693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93808"/>
        <c:crosses val="autoZero"/>
        <c:auto val="1"/>
        <c:lblAlgn val="ctr"/>
        <c:lblOffset val="100"/>
        <c:noMultiLvlLbl val="0"/>
      </c:catAx>
      <c:valAx>
        <c:axId val="4701938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3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95376"/>
        <c:axId val="470191848"/>
      </c:barChart>
      <c:catAx>
        <c:axId val="47019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91848"/>
        <c:crosses val="autoZero"/>
        <c:auto val="1"/>
        <c:lblAlgn val="ctr"/>
        <c:lblOffset val="100"/>
        <c:noMultiLvlLbl val="0"/>
      </c:catAx>
      <c:valAx>
        <c:axId val="47019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9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92240"/>
        <c:axId val="470192632"/>
      </c:barChart>
      <c:catAx>
        <c:axId val="47019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92632"/>
        <c:crosses val="autoZero"/>
        <c:auto val="1"/>
        <c:lblAlgn val="ctr"/>
        <c:lblOffset val="100"/>
        <c:noMultiLvlLbl val="0"/>
      </c:catAx>
      <c:valAx>
        <c:axId val="47019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9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22856"/>
        <c:axId val="258319720"/>
      </c:barChart>
      <c:catAx>
        <c:axId val="25832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19720"/>
        <c:crosses val="autoZero"/>
        <c:auto val="1"/>
        <c:lblAlgn val="ctr"/>
        <c:lblOffset val="100"/>
        <c:noMultiLvlLbl val="0"/>
      </c:catAx>
      <c:valAx>
        <c:axId val="258319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2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94200"/>
        <c:axId val="469808848"/>
      </c:barChart>
      <c:catAx>
        <c:axId val="47019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08848"/>
        <c:crosses val="autoZero"/>
        <c:auto val="1"/>
        <c:lblAlgn val="ctr"/>
        <c:lblOffset val="100"/>
        <c:noMultiLvlLbl val="0"/>
      </c:catAx>
      <c:valAx>
        <c:axId val="46980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9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810416"/>
        <c:axId val="469808456"/>
      </c:barChart>
      <c:catAx>
        <c:axId val="4698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08456"/>
        <c:crosses val="autoZero"/>
        <c:auto val="1"/>
        <c:lblAlgn val="ctr"/>
        <c:lblOffset val="100"/>
        <c:noMultiLvlLbl val="0"/>
      </c:catAx>
      <c:valAx>
        <c:axId val="46980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8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</c:v>
                </c:pt>
                <c:pt idx="1">
                  <c:v>15.1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9809240"/>
        <c:axId val="469810024"/>
      </c:barChart>
      <c:catAx>
        <c:axId val="46980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10024"/>
        <c:crosses val="autoZero"/>
        <c:auto val="1"/>
        <c:lblAlgn val="ctr"/>
        <c:lblOffset val="100"/>
        <c:noMultiLvlLbl val="0"/>
      </c:catAx>
      <c:valAx>
        <c:axId val="46981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80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5.2836809999999996</c:v>
                </c:pt>
                <c:pt idx="1">
                  <c:v>6.2888760000000001</c:v>
                </c:pt>
                <c:pt idx="2">
                  <c:v>6.8949723000000001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808064"/>
        <c:axId val="470193024"/>
      </c:barChart>
      <c:catAx>
        <c:axId val="46980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93024"/>
        <c:crosses val="autoZero"/>
        <c:auto val="1"/>
        <c:lblAlgn val="ctr"/>
        <c:lblOffset val="100"/>
        <c:noMultiLvlLbl val="0"/>
      </c:catAx>
      <c:valAx>
        <c:axId val="47019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8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87464"/>
        <c:axId val="468590208"/>
      </c:barChart>
      <c:catAx>
        <c:axId val="46858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90208"/>
        <c:crosses val="autoZero"/>
        <c:auto val="1"/>
        <c:lblAlgn val="ctr"/>
        <c:lblOffset val="100"/>
        <c:noMultiLvlLbl val="0"/>
      </c:catAx>
      <c:valAx>
        <c:axId val="4685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8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76.400000000000006</c:v>
                </c:pt>
                <c:pt idx="1">
                  <c:v>8.9</c:v>
                </c:pt>
                <c:pt idx="2">
                  <c:v>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8587856"/>
        <c:axId val="468589424"/>
      </c:barChart>
      <c:catAx>
        <c:axId val="46858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89424"/>
        <c:crosses val="autoZero"/>
        <c:auto val="1"/>
        <c:lblAlgn val="ctr"/>
        <c:lblOffset val="100"/>
        <c:noMultiLvlLbl val="0"/>
      </c:catAx>
      <c:valAx>
        <c:axId val="46858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8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1085.7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88640"/>
        <c:axId val="468585896"/>
      </c:barChart>
      <c:catAx>
        <c:axId val="46858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85896"/>
        <c:crosses val="autoZero"/>
        <c:auto val="1"/>
        <c:lblAlgn val="ctr"/>
        <c:lblOffset val="100"/>
        <c:noMultiLvlLbl val="0"/>
      </c:catAx>
      <c:valAx>
        <c:axId val="468585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8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89816"/>
        <c:axId val="468590600"/>
      </c:barChart>
      <c:catAx>
        <c:axId val="46858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90600"/>
        <c:crosses val="autoZero"/>
        <c:auto val="1"/>
        <c:lblAlgn val="ctr"/>
        <c:lblOffset val="100"/>
        <c:noMultiLvlLbl val="0"/>
      </c:catAx>
      <c:valAx>
        <c:axId val="468590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8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91384"/>
        <c:axId val="468588248"/>
      </c:barChart>
      <c:catAx>
        <c:axId val="4685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88248"/>
        <c:crosses val="autoZero"/>
        <c:auto val="1"/>
        <c:lblAlgn val="ctr"/>
        <c:lblOffset val="100"/>
        <c:noMultiLvlLbl val="0"/>
      </c:catAx>
      <c:valAx>
        <c:axId val="46858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9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20896"/>
        <c:axId val="258317760"/>
      </c:barChart>
      <c:catAx>
        <c:axId val="2583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17760"/>
        <c:crosses val="autoZero"/>
        <c:auto val="1"/>
        <c:lblAlgn val="ctr"/>
        <c:lblOffset val="100"/>
        <c:noMultiLvlLbl val="0"/>
      </c:catAx>
      <c:valAx>
        <c:axId val="25831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91776"/>
        <c:axId val="468592168"/>
      </c:barChart>
      <c:catAx>
        <c:axId val="46859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92168"/>
        <c:crosses val="autoZero"/>
        <c:auto val="1"/>
        <c:lblAlgn val="ctr"/>
        <c:lblOffset val="100"/>
        <c:noMultiLvlLbl val="0"/>
      </c:catAx>
      <c:valAx>
        <c:axId val="468592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85112"/>
        <c:axId val="470983544"/>
      </c:barChart>
      <c:catAx>
        <c:axId val="46858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983544"/>
        <c:crosses val="autoZero"/>
        <c:auto val="1"/>
        <c:lblAlgn val="ctr"/>
        <c:lblOffset val="100"/>
        <c:noMultiLvlLbl val="0"/>
      </c:catAx>
      <c:valAx>
        <c:axId val="47098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8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980016"/>
        <c:axId val="470985504"/>
      </c:barChart>
      <c:catAx>
        <c:axId val="47098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985504"/>
        <c:crosses val="autoZero"/>
        <c:auto val="1"/>
        <c:lblAlgn val="ctr"/>
        <c:lblOffset val="100"/>
        <c:noMultiLvlLbl val="0"/>
      </c:catAx>
      <c:valAx>
        <c:axId val="47098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98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22072"/>
        <c:axId val="258320112"/>
      </c:barChart>
      <c:catAx>
        <c:axId val="25832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20112"/>
        <c:crosses val="autoZero"/>
        <c:auto val="1"/>
        <c:lblAlgn val="ctr"/>
        <c:lblOffset val="100"/>
        <c:noMultiLvlLbl val="0"/>
      </c:catAx>
      <c:valAx>
        <c:axId val="25832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2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23640"/>
        <c:axId val="258321288"/>
      </c:barChart>
      <c:catAx>
        <c:axId val="25832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21288"/>
        <c:crosses val="autoZero"/>
        <c:auto val="1"/>
        <c:lblAlgn val="ctr"/>
        <c:lblOffset val="100"/>
        <c:noMultiLvlLbl val="0"/>
      </c:catAx>
      <c:valAx>
        <c:axId val="258321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2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881784"/>
        <c:axId val="468882176"/>
      </c:barChart>
      <c:catAx>
        <c:axId val="46888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882176"/>
        <c:crosses val="autoZero"/>
        <c:auto val="1"/>
        <c:lblAlgn val="ctr"/>
        <c:lblOffset val="100"/>
        <c:noMultiLvlLbl val="0"/>
      </c:catAx>
      <c:valAx>
        <c:axId val="46888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88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884136"/>
        <c:axId val="468884528"/>
      </c:barChart>
      <c:catAx>
        <c:axId val="46888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884528"/>
        <c:crosses val="autoZero"/>
        <c:auto val="1"/>
        <c:lblAlgn val="ctr"/>
        <c:lblOffset val="100"/>
        <c:noMultiLvlLbl val="0"/>
      </c:catAx>
      <c:valAx>
        <c:axId val="46888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88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881000"/>
        <c:axId val="468882960"/>
      </c:barChart>
      <c:catAx>
        <c:axId val="46888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882960"/>
        <c:crosses val="autoZero"/>
        <c:auto val="1"/>
        <c:lblAlgn val="ctr"/>
        <c:lblOffset val="100"/>
        <c:noMultiLvlLbl val="0"/>
      </c:catAx>
      <c:valAx>
        <c:axId val="46888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88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879432"/>
        <c:axId val="468878256"/>
      </c:barChart>
      <c:catAx>
        <c:axId val="46887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878256"/>
        <c:crosses val="autoZero"/>
        <c:auto val="1"/>
        <c:lblAlgn val="ctr"/>
        <c:lblOffset val="100"/>
        <c:noMultiLvlLbl val="0"/>
      </c:catAx>
      <c:valAx>
        <c:axId val="46887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87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엄일상, ID : H1900330)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10:26:23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1085.7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35.5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16.899999999999999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76.400000000000006</v>
      </c>
      <c r="G8" s="59">
        <f>'DRIs DATA 입력'!G8</f>
        <v>8.9</v>
      </c>
      <c r="H8" s="59">
        <f>'DRIs DATA 입력'!H8</f>
        <v>14.7</v>
      </c>
      <c r="I8" s="46"/>
      <c r="J8" s="59" t="s">
        <v>216</v>
      </c>
      <c r="K8" s="59">
        <f>'DRIs DATA 입력'!K8</f>
        <v>7</v>
      </c>
      <c r="L8" s="59">
        <f>'DRIs DATA 입력'!L8</f>
        <v>15.1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321.8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100.9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359.7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227.2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621.20000000000005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2843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1945.4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50.5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478.7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C4" sqref="AC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2000</v>
      </c>
      <c r="C6" s="66">
        <v>1085.7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45</v>
      </c>
      <c r="P6" s="66">
        <v>55</v>
      </c>
      <c r="Q6" s="66">
        <v>0</v>
      </c>
      <c r="R6" s="66">
        <v>0</v>
      </c>
      <c r="S6" s="66">
        <v>35.5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16.899999999999999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76.400000000000006</v>
      </c>
      <c r="G8" s="66">
        <v>8.9</v>
      </c>
      <c r="H8" s="66">
        <v>14.7</v>
      </c>
      <c r="J8" s="66" t="s">
        <v>216</v>
      </c>
      <c r="K8" s="66">
        <v>7</v>
      </c>
      <c r="L8" s="66">
        <v>15.1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500</v>
      </c>
      <c r="C16" s="66">
        <v>700</v>
      </c>
      <c r="D16" s="66">
        <v>0</v>
      </c>
      <c r="E16" s="66">
        <v>3000</v>
      </c>
      <c r="F16" s="66">
        <v>321.8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10.8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1.9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138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100.9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7.3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359.7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3.4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2.5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227.2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621.20000000000005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2843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1945.4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50.5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69.3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7.9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5.5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478.7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1.9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61.9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46.7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6" sqref="F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276</v>
      </c>
      <c r="D2" s="61">
        <v>68</v>
      </c>
      <c r="E2" s="61">
        <v>1085.6724999999999</v>
      </c>
      <c r="F2" s="61">
        <v>184.79822999999999</v>
      </c>
      <c r="G2" s="61">
        <v>21.473589</v>
      </c>
      <c r="H2" s="61">
        <v>12.540744</v>
      </c>
      <c r="I2" s="61">
        <v>8.9328459999999996</v>
      </c>
      <c r="J2" s="61">
        <v>35.539259999999999</v>
      </c>
      <c r="K2" s="61">
        <v>21.323924999999999</v>
      </c>
      <c r="L2" s="61">
        <v>14.215334</v>
      </c>
      <c r="M2" s="61">
        <v>16.942245</v>
      </c>
      <c r="N2" s="61">
        <v>1.9118546999999999</v>
      </c>
      <c r="O2" s="61">
        <v>9.5991009999999992</v>
      </c>
      <c r="P2" s="61">
        <v>672.82510000000002</v>
      </c>
      <c r="Q2" s="61">
        <v>13.948371</v>
      </c>
      <c r="R2" s="61">
        <v>321.78928000000002</v>
      </c>
      <c r="S2" s="61">
        <v>81.395545999999996</v>
      </c>
      <c r="T2" s="61">
        <v>2884.7249000000002</v>
      </c>
      <c r="U2" s="61">
        <v>1.8798083000000001</v>
      </c>
      <c r="V2" s="61">
        <v>10.768948</v>
      </c>
      <c r="W2" s="61">
        <v>137.96584999999999</v>
      </c>
      <c r="X2" s="61">
        <v>100.928</v>
      </c>
      <c r="Y2" s="61">
        <v>1.0351958000000001</v>
      </c>
      <c r="Z2" s="61">
        <v>0.97044929999999996</v>
      </c>
      <c r="AA2" s="61">
        <v>7.3125806000000004</v>
      </c>
      <c r="AB2" s="61">
        <v>0.97955024000000002</v>
      </c>
      <c r="AC2" s="61">
        <v>359.68914999999998</v>
      </c>
      <c r="AD2" s="61">
        <v>3.3724647000000001</v>
      </c>
      <c r="AE2" s="61">
        <v>1.7739765999999999</v>
      </c>
      <c r="AF2" s="61">
        <v>2.5260916</v>
      </c>
      <c r="AG2" s="61">
        <v>227.23394999999999</v>
      </c>
      <c r="AH2" s="61">
        <v>131.78139999999999</v>
      </c>
      <c r="AI2" s="61">
        <v>95.452545000000001</v>
      </c>
      <c r="AJ2" s="61">
        <v>621.17930000000001</v>
      </c>
      <c r="AK2" s="61">
        <v>2843.0111999999999</v>
      </c>
      <c r="AL2" s="61">
        <v>50.495514</v>
      </c>
      <c r="AM2" s="61">
        <v>1945.3809000000001</v>
      </c>
      <c r="AN2" s="61">
        <v>69.328415000000007</v>
      </c>
      <c r="AO2" s="61">
        <v>7.8808420000000003</v>
      </c>
      <c r="AP2" s="61">
        <v>5.9164630000000002</v>
      </c>
      <c r="AQ2" s="61">
        <v>1.9643797999999999</v>
      </c>
      <c r="AR2" s="61">
        <v>5.5005649999999999</v>
      </c>
      <c r="AS2" s="61">
        <v>478.74023</v>
      </c>
      <c r="AT2" s="61">
        <v>7.5655380000000001E-3</v>
      </c>
      <c r="AU2" s="61">
        <v>1.9368569</v>
      </c>
      <c r="AV2" s="61">
        <v>61.880423999999998</v>
      </c>
      <c r="AW2" s="61">
        <v>46.712409999999998</v>
      </c>
      <c r="AX2" s="61">
        <v>5.4327838000000003E-2</v>
      </c>
      <c r="AY2" s="61">
        <v>0.43359526999999998</v>
      </c>
      <c r="AZ2" s="61">
        <v>267.06223</v>
      </c>
      <c r="BA2" s="61">
        <v>18.495965999999999</v>
      </c>
      <c r="BB2" s="61">
        <v>5.2836809999999996</v>
      </c>
      <c r="BC2" s="61">
        <v>6.2888760000000001</v>
      </c>
      <c r="BD2" s="61">
        <v>6.8949723000000001</v>
      </c>
      <c r="BE2" s="61">
        <v>0.48394814000000003</v>
      </c>
      <c r="BF2" s="61">
        <v>3.0330544000000002</v>
      </c>
      <c r="BG2" s="61">
        <v>5.7591399999999996E-4</v>
      </c>
      <c r="BH2" s="61">
        <v>2.8298920000000001E-3</v>
      </c>
      <c r="BI2" s="61">
        <v>2.129709E-3</v>
      </c>
      <c r="BJ2" s="61">
        <v>1.7957107999999999E-2</v>
      </c>
      <c r="BK2" s="164">
        <v>4.4301100000000002E-5</v>
      </c>
      <c r="BL2" s="61">
        <v>0.13792509</v>
      </c>
      <c r="BM2" s="61">
        <v>1.969927</v>
      </c>
      <c r="BN2" s="61">
        <v>0.60482453999999997</v>
      </c>
      <c r="BO2" s="61">
        <v>39.90193</v>
      </c>
      <c r="BP2" s="61">
        <v>6.9136249999999997</v>
      </c>
      <c r="BQ2" s="61">
        <v>14.252662000000001</v>
      </c>
      <c r="BR2" s="61">
        <v>50.244185999999999</v>
      </c>
      <c r="BS2" s="61">
        <v>17.01172</v>
      </c>
      <c r="BT2" s="61">
        <v>7.5257699999999996</v>
      </c>
      <c r="BU2" s="61">
        <v>2.8921699999999998E-4</v>
      </c>
      <c r="BV2" s="61">
        <v>1.2121896E-2</v>
      </c>
      <c r="BW2" s="61">
        <v>0.50487389999999999</v>
      </c>
      <c r="BX2" s="61">
        <v>0.66658309999999998</v>
      </c>
      <c r="BY2" s="61">
        <v>7.6529730000000004E-2</v>
      </c>
      <c r="BZ2" s="61">
        <v>3.8126399999999997E-4</v>
      </c>
      <c r="CA2" s="61">
        <v>0.93118049999999997</v>
      </c>
      <c r="CB2" s="61">
        <v>8.1571530000000003E-3</v>
      </c>
      <c r="CC2" s="61">
        <v>0.16181517000000001</v>
      </c>
      <c r="CD2" s="61">
        <v>0.29593635000000001</v>
      </c>
      <c r="CE2" s="61">
        <v>3.4860960000000003E-2</v>
      </c>
      <c r="CF2" s="61">
        <v>5.8647096000000003E-2</v>
      </c>
      <c r="CG2" s="61">
        <v>0</v>
      </c>
      <c r="CH2" s="61">
        <v>1.29105E-2</v>
      </c>
      <c r="CI2" s="61">
        <v>2.5328759999999999E-3</v>
      </c>
      <c r="CJ2" s="61">
        <v>0.83880049999999995</v>
      </c>
      <c r="CK2" s="61">
        <v>6.3384050000000001E-3</v>
      </c>
      <c r="CL2" s="61">
        <v>0.36502188000000002</v>
      </c>
      <c r="CM2" s="61">
        <v>1.8990032999999999</v>
      </c>
      <c r="CN2" s="61">
        <v>1066.4362000000001</v>
      </c>
      <c r="CO2" s="61">
        <v>1894.1731</v>
      </c>
      <c r="CP2" s="61">
        <v>1018.37445</v>
      </c>
      <c r="CQ2" s="61">
        <v>357.7122</v>
      </c>
      <c r="CR2" s="61">
        <v>204.24841000000001</v>
      </c>
      <c r="CS2" s="61">
        <v>205.78613000000001</v>
      </c>
      <c r="CT2" s="61">
        <v>1102.8330000000001</v>
      </c>
      <c r="CU2" s="61">
        <v>644.96559999999999</v>
      </c>
      <c r="CV2" s="61">
        <v>698.78179999999998</v>
      </c>
      <c r="CW2" s="61">
        <v>705.00480000000005</v>
      </c>
      <c r="CX2" s="61">
        <v>253.07249999999999</v>
      </c>
      <c r="CY2" s="61">
        <v>1372.0617999999999</v>
      </c>
      <c r="CZ2" s="61">
        <v>626.47349999999994</v>
      </c>
      <c r="DA2" s="61">
        <v>1652.9791</v>
      </c>
      <c r="DB2" s="61">
        <v>1572.7529</v>
      </c>
      <c r="DC2" s="61">
        <v>2490.3953000000001</v>
      </c>
      <c r="DD2" s="61">
        <v>3925.9106000000002</v>
      </c>
      <c r="DE2" s="61">
        <v>761.57309999999995</v>
      </c>
      <c r="DF2" s="61">
        <v>1867.9</v>
      </c>
      <c r="DG2" s="61">
        <v>903.24739999999997</v>
      </c>
      <c r="DH2" s="61">
        <v>30.386559999999999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18.495965999999999</v>
      </c>
      <c r="B6">
        <f>BB2</f>
        <v>5.2836809999999996</v>
      </c>
      <c r="C6">
        <f>BC2</f>
        <v>6.2888760000000001</v>
      </c>
      <c r="D6">
        <f>BD2</f>
        <v>6.8949723000000001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7" sqref="C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19286</v>
      </c>
      <c r="C2" s="56">
        <f ca="1">YEAR(TODAY())-YEAR(B2)+IF(TODAY()&gt;=DATE(YEAR(TODAY()),MONTH(B2),DAY(B2)),0,-1)</f>
        <v>68</v>
      </c>
      <c r="E2" s="52">
        <v>161.1</v>
      </c>
      <c r="F2" s="53" t="s">
        <v>39</v>
      </c>
      <c r="G2" s="52">
        <v>64.099999999999994</v>
      </c>
      <c r="H2" s="51" t="s">
        <v>41</v>
      </c>
      <c r="I2" s="77">
        <f>ROUND(G3/E3^2,1)</f>
        <v>24.7</v>
      </c>
    </row>
    <row r="3" spans="1:9" x14ac:dyDescent="0.3">
      <c r="E3" s="51">
        <f>E2/100</f>
        <v>1.611</v>
      </c>
      <c r="F3" s="51" t="s">
        <v>40</v>
      </c>
      <c r="G3" s="51">
        <f>G2</f>
        <v>64.099999999999994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엄일상, ID : H1900330)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10:26:23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44048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68</v>
      </c>
      <c r="G12" s="142"/>
      <c r="H12" s="142"/>
      <c r="I12" s="142"/>
      <c r="K12" s="133">
        <f>'개인정보 및 신체계측 입력'!E2</f>
        <v>161.1</v>
      </c>
      <c r="L12" s="134"/>
      <c r="M12" s="127">
        <f>'개인정보 및 신체계측 입력'!G2</f>
        <v>64.099999999999994</v>
      </c>
      <c r="N12" s="128"/>
      <c r="O12" s="123" t="s">
        <v>271</v>
      </c>
      <c r="P12" s="117"/>
      <c r="Q12" s="120">
        <f>'개인정보 및 신체계측 입력'!I2</f>
        <v>24.7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엄일상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76.400000000000006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8.9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14.7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15.1</v>
      </c>
      <c r="L72" s="36" t="s">
        <v>53</v>
      </c>
      <c r="M72" s="36">
        <f>ROUND('DRIs DATA'!K8,1)</f>
        <v>7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42.91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90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100.9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66.67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28.4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189.53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79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2020-12-03T04:20:21Z</dcterms:modified>
</cp:coreProperties>
</file>