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<sst xmlns="http://schemas.openxmlformats.org/spreadsheetml/2006/main" count="692" uniqueCount="283">
  <si>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</si>
  <si>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</si>
  <si>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</si>
  <si>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</si>
  <si>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</si>
  <si>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</si>
  <si>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</si>
  <si>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</si>
  <si>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</si>
  <si>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</si>
  <si>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</si>
  <si>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</si>
  <si>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</si>
  <si>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</si>
  <si>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</si>
  <si>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</si>
  <si>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</si>
  <si>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</si>
  <si>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</si>
  <si>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</si>
  <si>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</si>
  <si>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</si>
  <si>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</si>
  <si>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</si>
  <si>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</si>
  <si>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</si>
  <si>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</si>
  <si>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</si>
  <si>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</si>
  <si>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</si>
  <si>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</si>
  <si>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</si>
  <si>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</si>
  <si>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</si>
  <si>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</si>
  <si>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</si>
  <si>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</si>
  <si>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</si>
  <si>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</si>
  <si>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</si>
  <si>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</si>
  <si>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</si>
  <si>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</si>
  <si>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</si>
  <si>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</si>
  <si>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</si>
  <si>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</si>
  <si>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</si>
  <si>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</si>
  <si>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</si>
  <si>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</si>
  <si>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</si>
  <si>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</si>
  <si>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</si>
  <si>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</si>
  <si>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</si>
  <si>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</si>
  <si>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</si>
  <si>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</si>
  <si>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</si>
  <si>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</si>
  <si>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</si>
  <si>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</si>
  <si>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</si>
  <si>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</si>
  <si>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</si>
  <si>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</si>
  <si>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</si>
  <si>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</si>
  <si>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</si>
  <si>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</si>
  <si>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</si>
  <si>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</si>
  <si>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</si>
  <si>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</si>
  <si>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</si>
  <si>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</si>
  <si>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</si>
  <si>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</si>
  <si>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</si>
  <si>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</si>
  <si>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</si>
  <si>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</si>
  <si>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</si>
  <si>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</si>
  <si>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</si>
  <si>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</si>
  <si>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</si>
  <si>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</si>
  <si>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</si>
  <si>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</si>
  <si>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</si>
  <si>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</si>
  <si>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</si>
  <si>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</si>
  <si>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</si>
  <si>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</si>
  <si>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</si>
  <si>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</si>
  <si>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</si>
  <si>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</si>
  <si>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</si>
  <si>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</si>
  <si>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</si>
  <si>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</si>
  <si>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</si>
  <si>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</si>
  <si>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</si>
  <si>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</si>
  <si>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</si>
  <si>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</si>
  <si>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</si>
  <si>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</si>
  <si>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</si>
  <si>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</si>
  <si>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</si>
  <si>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</si>
  <si>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</si>
  <si>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</si>
  <si>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</si>
  <si>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</si>
  <si>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</si>
  <si>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</si>
  <si>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</si>
  <si>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</si>
  <si>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</si>
  <si>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</si>
  <si>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</si>
  <si>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</si>
  <si>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</si>
  <si>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</si>
  <si>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</si>
  <si>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</si>
  <si>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</si>
  <si>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</si>
  <si>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</si>
  <si>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</si>
  <si>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</si>
  <si>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</si>
  <si>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</si>
  <si>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</si>
  <si>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</si>
  <si>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</si>
  <si>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</si>
  <si>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</si>
  <si>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</si>
  <si>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</si>
  <si>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</si>
  <si>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</si>
  <si>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</si>
  <si>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</si>
  <si>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</si>
  <si>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</si>
  <si>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</si>
  <si>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</si>
  <si>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</si>
  <si>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</si>
  <si>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</si>
  <si>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</si>
  <si>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</si>
  <si>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</si>
  <si>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</si>
  <si>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</si>
  <si>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</si>
  <si>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</si>
  <si>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</si>
  <si>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</si>
  <si>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</si>
  <si>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</si>
  <si>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</si>
  <si>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</si>
  <si>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</si>
  <si>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</si>
  <si>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</si>
  <si>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</si>
  <si>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</si>
  <si>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</si>
  <si>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</si>
  <si>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</si>
  <si>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</si>
  <si>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</si>
  <si>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</si>
  <si>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</si>
  <si>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</si>
  <si>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</si>
  <si>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</si>
  <si>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</si>
  <si>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</si>
  <si>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</si>
  <si>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</si>
  <si>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</si>
  <si>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</si>
  <si>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</si>
  <si>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</si>
  <si>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</si>
  <si>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</si>
  <si>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</si>
  <si>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</si>
  <si>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</si>
  <si>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</si>
  <si>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</si>
  <si>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</si>
  <si>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</si>
  <si>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</si>
  <si>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</si>
  <si>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</si>
  <si>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</si>
  <si>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</si>
  <si>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</si>
  <si>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</si>
  <si>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</si>
  <si>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</si>
  <si>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</si>
  <si>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</si>
  <si>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</si>
  <si>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</si>
  <si>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</si>
  <si>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</si>
  <si>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</si>
  <si>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</si>
  <si>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</si>
  <si>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</si>
  <si>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</si>
  <si>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</si>
  <si>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</si>
  <si>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</si>
  <si>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</si>
  <si>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</si>
  <si>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</si>
  <si>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</si>
  <si>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</si>
  <si>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</si>
  <si>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</si>
  <si>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</si>
  <si>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</si>
  <si>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</si>
  <si>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</si>
  <si>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</si>
  <si>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</si>
  <si>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</si>
  <si>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</si>
  <si>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</si>
  <si>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</si>
  <si>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</si>
  <si>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</si>
  <si>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</si>
  <si>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</si>
  <si>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</si>
  <si>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</si>
  <si>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</si>
  <si>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</si>
  <si>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</si>
  <si>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</si>
  <si>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</si>
  <si>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</si>
  <si>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</si>
  <si>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</si>
  <si>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</si>
  <si>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</si>
  <si>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</si>
  <si>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</si>
  <si>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</si>
  <si>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</si>
  <si>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</si>
  <si>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</si>
  <si>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</si>
  <si>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</si>
  <si>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</si>
  <si>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</si>
  <si>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</si>
  <si>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</si>
  <si>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</si>
  <si>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</si>
  <si>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</si>
  <si>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</si>
  <si>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</si>
  <si>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</si>
  <si>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</si>
  <si>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</si>
  <si>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오인숙, ID : H1900331)</t>
  </si>
  <si>
    <t>2020년 12월 04일 15:16:09</t>
  </si>
  <si>
    <t>H1900331</t>
  </si>
  <si>
    <t>오인숙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</si>
</sst>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77.395079999999993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888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888"/>
        <c:crosses val="autoZero"/>
        <c:auto val="1"/>
        <c:lblAlgn val="ctr"/>
        <c:lblOffset val="100"/>
        <c:noMultiLvlLbl val="0"/>
      </c:catAx>
      <c:valAx>
        <c:axId val="51837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2.8935203999999999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2240"/>
        <c:axId val="260834200"/>
      </c:barChart>
      <c:catAx>
        <c:axId val="2608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200"/>
        <c:crosses val="autoZero"/>
        <c:auto val="1"/>
        <c:lblAlgn val="ctr"/>
        <c:lblOffset val="100"/>
        <c:noMultiLvlLbl val="0"/>
      </c:catAx>
      <c:valAx>
        <c:axId val="26083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0.95543650000000002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024"/>
        <c:axId val="260834592"/>
      </c:barChart>
      <c:catAx>
        <c:axId val="2608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592"/>
        <c:crosses val="autoZero"/>
        <c:auto val="1"/>
        <c:lblAlgn val="ctr"/>
        <c:lblOffset val="100"/>
        <c:noMultiLvlLbl val="0"/>
      </c:catAx>
      <c:valAx>
        <c:axId val="26083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1358.6469999999999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26083772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728"/>
        <c:crosses val="autoZero"/>
        <c:auto val="1"/>
        <c:lblAlgn val="ctr"/>
        <c:lblOffset val="100"/>
        <c:noMultiLvlLbl val="0"/>
      </c:catAx>
      <c:valAx>
        <c:axId val="2608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2915.2055999999998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7744"/>
        <c:axId val="184837352"/>
      </c:barChart>
      <c:catAx>
        <c:axId val="18483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158.3511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000"/>
        <c:axId val="184835392"/>
      </c:barChart>
      <c:catAx>
        <c:axId val="184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392"/>
        <c:crosses val="autoZero"/>
        <c:auto val="1"/>
        <c:lblAlgn val="ctr"/>
        <c:lblOffset val="100"/>
        <c:noMultiLvlLbl val="0"/>
      </c:catAx>
      <c:valAx>
        <c:axId val="18483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143.13959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6176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176"/>
        <c:crosses val="autoZero"/>
        <c:auto val="1"/>
        <c:lblAlgn val="ctr"/>
        <c:lblOffset val="100"/>
        <c:noMultiLvlLbl val="0"/>
      </c:catAx>
      <c:valAx>
        <c:axId val="184836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13.346849000000001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31472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1111.8489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0296"/>
        <c:axId val="184831080"/>
      </c:barChart>
      <c:catAx>
        <c:axId val="1848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6.3255325000000001E-2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040"/>
        <c:axId val="184833432"/>
      </c:barChart>
      <c:catAx>
        <c:axId val="1848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432"/>
        <c:crosses val="autoZero"/>
        <c:auto val="1"/>
        <c:lblAlgn val="ctr"/>
        <c:lblOffset val="100"/>
        <c:noMultiLvlLbl val="0"/>
      </c:catAx>
      <c:valAx>
        <c:axId val="184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4.5028195000000002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4416"/>
        <c:axId val="184834216"/>
      </c:barChart>
      <c:catAx>
        <c:axId val="1848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216"/>
        <c:crosses val="autoZero"/>
        <c:auto val="1"/>
        <c:lblAlgn val="ctr"/>
        <c:lblOffset val="100"/>
        <c:noMultiLvlLbl val="0"/>
      </c:catAx>
      <c:valAx>
        <c:axId val="18483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23.84563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81456"/>
        <c:axId val="260830280"/>
      </c:barChart>
      <c:catAx>
        <c:axId val="5183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280"/>
        <c:crosses val="autoZero"/>
        <c:auto val="1"/>
        <c:lblAlgn val="ctr"/>
        <c:lblOffset val="100"/>
        <c:noMultiLvlLbl val="0"/>
      </c:catAx>
      <c:valAx>
        <c:axId val="26083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8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227.00667999999999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848"/>
        <c:axId val="184823632"/>
      </c:barChart>
      <c:catAx>
        <c:axId val="1848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632"/>
        <c:crosses val="autoZero"/>
        <c:auto val="1"/>
        <c:lblAlgn val="ctr"/>
        <c:lblOffset val="100"/>
        <c:noMultiLvlLbl val="0"/>
      </c:catAx>
      <c:valAx>
        <c:axId val="1848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96.498959999999997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4808"/>
        <c:axId val="184825200"/>
      </c:barChart>
      <c:catAx>
        <c:axId val="1848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200"/>
        <c:crosses val="autoZero"/>
        <c:auto val="1"/>
        <c:lblAlgn val="ctr"/>
        <c:lblOffset val="100"/>
        <c:noMultiLvlLbl val="0"/>
      </c:catAx>
      <c:valAx>
        <c:axId val="18482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4.8449999999999998</c:v>
                </c:pt>
                <c:pt idx="1">
                  <c:v>9.5129999999999999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619152"/>
        <c:axId val="212621112"/>
      </c:barChart>
      <c:catAx>
        <c:axId val="2126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21112"/>
        <c:crosses val="autoZero"/>
        <c:auto val="1"/>
        <c:lblAlgn val="ctr"/>
        <c:lblOffset val="100"/>
        <c:noMultiLvlLbl val="0"/>
      </c:catAx>
      <c:valAx>
        <c:axId val="21262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13.618017</c:v>
                </c:pt>
                <c:pt idx="1">
                  <c:v>15.449980999999999</c:v>
                </c:pt>
                <c:pt idx="2">
                  <c:v>12.443377999999999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392.43155000000002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19544"/>
        <c:axId val="212620720"/>
      </c:barChart>
      <c:catAx>
        <c:axId val="2126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20720"/>
        <c:crosses val="autoZero"/>
        <c:auto val="1"/>
        <c:lblAlgn val="ctr"/>
        <c:lblOffset val="100"/>
        <c:noMultiLvlLbl val="0"/>
      </c:catAx>
      <c:valAx>
        <c:axId val="212620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15.700317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21896"/>
        <c:axId val="212622680"/>
      </c:barChart>
      <c:catAx>
        <c:axId val="21262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22680"/>
        <c:crosses val="autoZero"/>
        <c:auto val="1"/>
        <c:lblAlgn val="ctr"/>
        <c:lblOffset val="100"/>
        <c:noMultiLvlLbl val="0"/>
      </c:catAx>
      <c:valAx>
        <c:axId val="21262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2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76.587999999999994</c:v>
                </c:pt>
                <c:pt idx="1">
                  <c:v>8.1920000000000002</c:v>
                </c:pt>
                <c:pt idx="2">
                  <c:v>15.218999999999999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2619936"/>
        <c:axId val="212623072"/>
      </c:barChart>
      <c:catAx>
        <c:axId val="21261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23072"/>
        <c:crosses val="autoZero"/>
        <c:auto val="1"/>
        <c:lblAlgn val="ctr"/>
        <c:lblOffset val="100"/>
        <c:noMultiLvlLbl val="0"/>
      </c:catAx>
      <c:valAx>
        <c:axId val="2126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2277.221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23856"/>
        <c:axId val="212620328"/>
      </c:barChart>
      <c:catAx>
        <c:axId val="2126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20328"/>
        <c:crosses val="autoZero"/>
        <c:auto val="1"/>
        <c:lblAlgn val="ctr"/>
        <c:lblOffset val="100"/>
        <c:noMultiLvlLbl val="0"/>
      </c:catAx>
      <c:valAx>
        <c:axId val="21262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65.881399999999999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24640"/>
        <c:axId val="212617584"/>
      </c:barChart>
      <c:catAx>
        <c:axId val="21262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17584"/>
        <c:crosses val="autoZero"/>
        <c:auto val="1"/>
        <c:lblAlgn val="ctr"/>
        <c:lblOffset val="100"/>
        <c:noMultiLvlLbl val="0"/>
      </c:catAx>
      <c:valAx>
        <c:axId val="212617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463.62894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312"/>
        <c:axId val="179849272"/>
      </c:barChart>
      <c:catAx>
        <c:axId val="17984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4.7180109999999997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4984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984"/>
        <c:crosses val="autoZero"/>
        <c:auto val="1"/>
        <c:lblAlgn val="ctr"/>
        <c:lblOffset val="100"/>
        <c:noMultiLvlLbl val="0"/>
      </c:catAx>
      <c:valAx>
        <c:axId val="26083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4021.9412000000002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448"/>
        <c:axId val="179853976"/>
      </c:barChart>
      <c:catAx>
        <c:axId val="17985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14.940379999999999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0056"/>
        <c:axId val="179848488"/>
      </c:barChart>
      <c:catAx>
        <c:axId val="17985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2.5597734000000001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096"/>
        <c:axId val="179852800"/>
      </c:barChart>
      <c:catAx>
        <c:axId val="17984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800"/>
        <c:crosses val="autoZero"/>
        <c:auto val="1"/>
        <c:lblAlgn val="ctr"/>
        <c:lblOffset val="100"/>
        <c:noMultiLvlLbl val="0"/>
      </c:catAx>
      <c:valAx>
        <c:axId val="17985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169.48099999999999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9296"/>
        <c:axId val="260835376"/>
      </c:barChart>
      <c:catAx>
        <c:axId val="2608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1.2378916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5768"/>
        <c:axId val="260831064"/>
      </c:barChart>
      <c:catAx>
        <c:axId val="26083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17.453367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552"/>
        <c:axId val="260832632"/>
      </c:barChart>
      <c:catAx>
        <c:axId val="26083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2.5597734000000001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3808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808"/>
        <c:crosses val="autoZero"/>
        <c:auto val="1"/>
        <c:lblAlgn val="ctr"/>
        <c:lblOffset val="100"/>
        <c:noMultiLvlLbl val="0"/>
      </c:catAx>
      <c:valAx>
        <c:axId val="26083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487.54741999999999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496"/>
        <c:axId val="260840864"/>
      </c:barChart>
      <c:catAx>
        <c:axId val="2608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864"/>
        <c:crosses val="autoZero"/>
        <c:auto val="1"/>
        <c:lblAlgn val="ctr"/>
        <c:lblOffset val="100"/>
        <c:noMultiLvlLbl val="0"/>
      </c:catAx>
      <c:valAx>
        <c:axId val="26084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8.3140800000000006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888"/>
        <c:axId val="260830672"/>
      </c:barChart>
      <c:catAx>
        <c:axId val="26082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672"/>
        <c:crosses val="autoZero"/>
        <c:auto val="1"/>
        <c:lblAlgn val="ctr"/>
        <c:lblOffset val="100"/>
        <c:noMultiLvlLbl val="0"/>
      </c:catAx>
      <c:valAx>
        <c:axId val="26083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오인숙, ID : H1900331)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15:16:09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2277.221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77.395079999999993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23.84563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76.587999999999994</v>
      </c>
      <c r="G8" s="59">
        <f>'DRIs DATA 입력'!G8</f>
        <v>8.1920000000000002</v>
      </c>
      <c r="H8" s="59">
        <f>'DRIs DATA 입력'!H8</f>
        <v>15.218999999999999</v>
      </c>
      <c r="I8" s="46"/>
      <c r="J8" s="59" t="s">
        <v>216</v>
      </c>
      <c r="K8" s="59">
        <f>'DRIs DATA 입력'!K8</f>
        <v>4.8449999999999998</v>
      </c>
      <c r="L8" s="59">
        <f>'DRIs DATA 입력'!L8</f>
        <v>9.5129999999999999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392.43155000000002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15.700317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4.7180109999999997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169.48099999999999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65.881399999999999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1.7092761000000001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1.2378916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17.453367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2.5597734000000001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487.54741999999999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8.3140800000000006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2.8935203999999999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0.95543650000000002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463.62894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1358.6469999999999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4021.9412000000002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2915.2055999999998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158.3511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143.13959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14.940379999999999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13.346849000000001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1111.8489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6.3255325000000001E-2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4.5028195000000002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227.00667999999999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96.498959999999997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2140</v>
      </c>
      <c r="C6" s="159">
        <v>2277.221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77.395079999999993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23.84563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76.587999999999994</v>
      </c>
      <c r="G8" s="159">
        <v>8.1920000000000002</v>
      </c>
      <c r="H8" s="159">
        <v>15.218999999999999</v>
      </c>
      <c r="I8" s="157"/>
      <c r="J8" s="159" t="s">
        <v>216</v>
      </c>
      <c r="K8" s="159">
        <v>4.8449999999999998</v>
      </c>
      <c r="L8" s="159">
        <v>9.5129999999999999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392.43155000000002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15.700317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4.7180109999999997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169.48099999999999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65.881399999999999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1.7092761000000001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1.2378916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17.453367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2.5597734000000001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487.54741999999999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8.3140800000000006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2.8935203999999999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0.95543650000000002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463.62894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1358.6469999999999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4021.9412000000002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2915.2055999999998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158.3511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143.13959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14.940379999999999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13.346849000000001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1111.8489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6.3255325000000001E-2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4.5028195000000002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227.00667999999999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96.498959999999997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56</v>
      </c>
      <c r="E2" s="63">
        <v>2277.221</v>
      </c>
      <c r="F2" s="63">
        <v>389.47534000000002</v>
      </c>
      <c r="G2" s="63">
        <v>41.660240000000002</v>
      </c>
      <c r="H2" s="63">
        <v>22.775345000000002</v>
      </c>
      <c r="I2" s="63">
        <v>18.884893000000002</v>
      </c>
      <c r="J2" s="63">
        <v>77.395079999999993</v>
      </c>
      <c r="K2" s="63">
        <v>45.490788000000002</v>
      </c>
      <c r="L2" s="63">
        <v>31.904291000000001</v>
      </c>
      <c r="M2" s="63">
        <v>23.84563</v>
      </c>
      <c r="N2" s="63">
        <v>2.768357</v>
      </c>
      <c r="O2" s="63">
        <v>10.537682999999999</v>
      </c>
      <c r="P2" s="63">
        <v>754.87040000000002</v>
      </c>
      <c r="Q2" s="63">
        <v>20.070323999999999</v>
      </c>
      <c r="R2" s="63">
        <v>392.43155000000002</v>
      </c>
      <c r="S2" s="63">
        <v>97.992059999999995</v>
      </c>
      <c r="T2" s="63">
        <v>3533.2739999999999</v>
      </c>
      <c r="U2" s="63">
        <v>4.7180109999999997</v>
      </c>
      <c r="V2" s="63">
        <v>15.700317</v>
      </c>
      <c r="W2" s="63">
        <v>169.48099999999999</v>
      </c>
      <c r="X2" s="63">
        <v>65.881399999999999</v>
      </c>
      <c r="Y2" s="63">
        <v>1.7092761000000001</v>
      </c>
      <c r="Z2" s="63">
        <v>1.2378916</v>
      </c>
      <c r="AA2" s="63">
        <v>17.453367</v>
      </c>
      <c r="AB2" s="63">
        <v>2.5597734000000001</v>
      </c>
      <c r="AC2" s="63">
        <v>487.54741999999999</v>
      </c>
      <c r="AD2" s="63">
        <v>8.3140800000000006</v>
      </c>
      <c r="AE2" s="63">
        <v>2.8935203999999999</v>
      </c>
      <c r="AF2" s="63">
        <v>0.95543650000000002</v>
      </c>
      <c r="AG2" s="63">
        <v>463.62894</v>
      </c>
      <c r="AH2" s="63">
        <v>235.87551999999999</v>
      </c>
      <c r="AI2" s="63">
        <v>227.7534</v>
      </c>
      <c r="AJ2" s="63">
        <v>1358.6469999999999</v>
      </c>
      <c r="AK2" s="63">
        <v>4021.9412000000002</v>
      </c>
      <c r="AL2" s="63">
        <v>158.3511</v>
      </c>
      <c r="AM2" s="63">
        <v>2915.2055999999998</v>
      </c>
      <c r="AN2" s="63">
        <v>143.13959</v>
      </c>
      <c r="AO2" s="63">
        <v>14.940379999999999</v>
      </c>
      <c r="AP2" s="63">
        <v>11.166786999999999</v>
      </c>
      <c r="AQ2" s="63">
        <v>3.7735932000000001</v>
      </c>
      <c r="AR2" s="63">
        <v>13.346849000000001</v>
      </c>
      <c r="AS2" s="63">
        <v>1111.8489</v>
      </c>
      <c r="AT2" s="63">
        <v>6.3255325000000001E-2</v>
      </c>
      <c r="AU2" s="63">
        <v>4.5028195000000002</v>
      </c>
      <c r="AV2" s="63">
        <v>227.00667999999999</v>
      </c>
      <c r="AW2" s="63">
        <v>96.498959999999997</v>
      </c>
      <c r="AX2" s="63">
        <v>9.7273239999999997E-2</v>
      </c>
      <c r="AY2" s="63">
        <v>1.2263664999999999</v>
      </c>
      <c r="AZ2" s="63">
        <v>208.27218999999999</v>
      </c>
      <c r="BA2" s="63">
        <v>41.517969999999998</v>
      </c>
      <c r="BB2" s="63">
        <v>13.618017</v>
      </c>
      <c r="BC2" s="63">
        <v>15.449980999999999</v>
      </c>
      <c r="BD2" s="63">
        <v>12.443377999999999</v>
      </c>
      <c r="BE2" s="63">
        <v>0.97244560000000002</v>
      </c>
      <c r="BF2" s="63">
        <v>3.9387824999999999</v>
      </c>
      <c r="BG2" s="63">
        <v>2.7754896000000001E-3</v>
      </c>
      <c r="BH2" s="63">
        <v>2.8950035999999998E-2</v>
      </c>
      <c r="BI2" s="63">
        <v>2.2031786000000001E-2</v>
      </c>
      <c r="BJ2" s="63">
        <v>8.623807E-2</v>
      </c>
      <c r="BK2" s="63">
        <v>2.1349920000000001E-4</v>
      </c>
      <c r="BL2" s="63">
        <v>0.23844783999999999</v>
      </c>
      <c r="BM2" s="63">
        <v>2.9819523999999999</v>
      </c>
      <c r="BN2" s="63">
        <v>0.64371054999999999</v>
      </c>
      <c r="BO2" s="63">
        <v>39.916553</v>
      </c>
      <c r="BP2" s="63">
        <v>7.4777545999999999</v>
      </c>
      <c r="BQ2" s="63">
        <v>11.802695999999999</v>
      </c>
      <c r="BR2" s="63">
        <v>44.889893000000001</v>
      </c>
      <c r="BS2" s="63">
        <v>23.223669999999998</v>
      </c>
      <c r="BT2" s="63">
        <v>7.1844289999999997</v>
      </c>
      <c r="BU2" s="63">
        <v>5.4236529999999998E-2</v>
      </c>
      <c r="BV2" s="63">
        <v>8.6655319999999994E-2</v>
      </c>
      <c r="BW2" s="63">
        <v>0.51050335000000002</v>
      </c>
      <c r="BX2" s="63">
        <v>1.2469087000000001</v>
      </c>
      <c r="BY2" s="63">
        <v>0.12162363</v>
      </c>
      <c r="BZ2" s="63">
        <v>6.3062610000000005E-4</v>
      </c>
      <c r="CA2" s="63">
        <v>0.5753395</v>
      </c>
      <c r="CB2" s="63">
        <v>4.4781192999999997E-2</v>
      </c>
      <c r="CC2" s="63">
        <v>0.1462956</v>
      </c>
      <c r="CD2" s="63">
        <v>2.2398178999999998</v>
      </c>
      <c r="CE2" s="63">
        <v>4.6490043000000002E-2</v>
      </c>
      <c r="CF2" s="63">
        <v>0.49558385999999999</v>
      </c>
      <c r="CG2" s="63">
        <v>4.9500000000000003E-7</v>
      </c>
      <c r="CH2" s="63">
        <v>4.1402620000000001E-2</v>
      </c>
      <c r="CI2" s="63">
        <v>2.5329929999999999E-3</v>
      </c>
      <c r="CJ2" s="63">
        <v>4.9027440000000002</v>
      </c>
      <c r="CK2" s="63">
        <v>1.1096337E-2</v>
      </c>
      <c r="CL2" s="63">
        <v>0.56638699999999997</v>
      </c>
      <c r="CM2" s="63">
        <v>2.635802</v>
      </c>
      <c r="CN2" s="63">
        <v>2644.4191999999998</v>
      </c>
      <c r="CO2" s="63">
        <v>4586.8423000000003</v>
      </c>
      <c r="CP2" s="63">
        <v>2369.9023000000002</v>
      </c>
      <c r="CQ2" s="63">
        <v>1013.23816</v>
      </c>
      <c r="CR2" s="63">
        <v>497.63222999999999</v>
      </c>
      <c r="CS2" s="63">
        <v>658.02880000000005</v>
      </c>
      <c r="CT2" s="63">
        <v>2568.6457999999998</v>
      </c>
      <c r="CU2" s="63">
        <v>1458.2805000000001</v>
      </c>
      <c r="CV2" s="63">
        <v>2025.8937000000001</v>
      </c>
      <c r="CW2" s="63">
        <v>1589.0596</v>
      </c>
      <c r="CX2" s="63">
        <v>468.80063000000001</v>
      </c>
      <c r="CY2" s="63">
        <v>3529.268</v>
      </c>
      <c r="CZ2" s="63">
        <v>1523.712</v>
      </c>
      <c r="DA2" s="63">
        <v>3628.2494999999999</v>
      </c>
      <c r="DB2" s="63">
        <v>3801.3447000000001</v>
      </c>
      <c r="DC2" s="63">
        <v>4816.2475999999997</v>
      </c>
      <c r="DD2" s="63">
        <v>7859.7020000000002</v>
      </c>
      <c r="DE2" s="63">
        <v>1560.3982000000001</v>
      </c>
      <c r="DF2" s="63">
        <v>4397.3720000000003</v>
      </c>
      <c r="DG2" s="63">
        <v>1831.7965999999999</v>
      </c>
      <c r="DH2" s="63">
        <v>97.320419999999999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41.517969999999998</v>
      </c>
      <c r="B6">
        <f>BB2</f>
        <v>13.618017</v>
      </c>
      <c r="C6">
        <f>BC2</f>
        <v>15.449980999999999</v>
      </c>
      <c r="D6">
        <f>BD2</f>
        <v>12.443377999999999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F16" sqref="F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23411</v>
      </c>
      <c r="C2" s="56">
        <f ca="1">YEAR(TODAY())-YEAR(B2)+IF(TODAY()&gt;=DATE(YEAR(TODAY()),MONTH(B2),DAY(B2)),0,-1)</f>
        <v>56</v>
      </c>
      <c r="E2" s="52">
        <v>162.6</v>
      </c>
      <c r="F2" s="53" t="s">
        <v>39</v>
      </c>
      <c r="G2" s="52">
        <v>53.5</v>
      </c>
      <c r="H2" s="51" t="s">
        <v>41</v>
      </c>
      <c r="I2" s="70">
        <f>ROUND(G3/E3^2,1)</f>
        <v>20.2</v>
      </c>
    </row>
    <row r="3" spans="1:9">
      <c r="E3" s="51">
        <f>E2/100</f>
        <v>1.6259999999999999</v>
      </c>
      <c r="F3" s="51" t="s">
        <v>40</v>
      </c>
      <c r="G3" s="51">
        <f>G2</f>
        <v>53.5</v>
      </c>
      <c r="H3" s="51" t="s">
        <v>41</v>
      </c>
      <c r="I3" s="70"/>
    </row>
    <row r="4" spans="1:9">
      <c r="A4" t="s">
        <v>273</v>
      </c>
    </row>
    <row r="5" spans="1:9">
      <c r="B5" s="60">
        <v>44048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오인숙, ID : H1900331)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15:16:09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44048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56</v>
      </c>
      <c r="G12" s="92"/>
      <c r="H12" s="92"/>
      <c r="I12" s="92"/>
      <c r="K12" s="121">
        <f>'개인정보 및 신체계측 입력'!E2</f>
        <v>162.6</v>
      </c>
      <c r="L12" s="122"/>
      <c r="M12" s="115">
        <f>'개인정보 및 신체계측 입력'!G2</f>
        <v>53.5</v>
      </c>
      <c r="N12" s="116"/>
      <c r="O12" s="111" t="s">
        <v>271</v>
      </c>
      <c r="P12" s="105"/>
      <c r="Q12" s="88">
        <f>'개인정보 및 신체계측 입력'!I2</f>
        <v>20.2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오인숙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76.587999999999994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8.1920000000000002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15.218999999999999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9.5</v>
      </c>
      <c r="L72" s="36" t="s">
        <v>53</v>
      </c>
      <c r="M72" s="36">
        <f>ROUND('DRIs DATA'!K8,1)</f>
        <v>4.8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52.32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130.84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65.88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170.65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57.95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268.13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149.4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2020-12-09T02:56:31Z</dcterms:modified>
</cp:coreProperties>
</file>