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<sst xmlns="http://schemas.openxmlformats.org/spreadsheetml/2006/main" count="692" uniqueCount="283">
  <si>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</si>
  <si>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</si>
  <si>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</si>
  <si>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</si>
  <si>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</si>
  <si>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</si>
  <si>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</si>
  <si>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</si>
  <si>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</si>
  <si>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</si>
  <si>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</si>
  <si>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</si>
  <si>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</si>
  <si>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</si>
  <si>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</si>
  <si>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</si>
  <si>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</si>
  <si>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</si>
  <si>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</si>
  <si>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</si>
  <si>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</si>
  <si>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</si>
  <si>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</si>
  <si>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</si>
  <si>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</si>
  <si>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</si>
  <si>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</si>
  <si>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</si>
  <si>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</si>
  <si>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</si>
  <si>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</si>
  <si>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</si>
  <si>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</si>
  <si>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</si>
  <si>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</si>
  <si>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</si>
  <si>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</si>
  <si>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</si>
  <si>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</si>
  <si>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</si>
  <si>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</si>
  <si>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</si>
  <si>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</si>
  <si>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</si>
  <si>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</si>
  <si>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</si>
  <si>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</si>
  <si>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</si>
  <si>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</si>
  <si>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</si>
  <si>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</si>
  <si>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</si>
  <si>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</si>
  <si>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</si>
  <si>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</si>
  <si>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</si>
  <si>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</si>
  <si>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</si>
  <si>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</si>
  <si>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</si>
  <si>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</si>
  <si>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</si>
  <si>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</si>
  <si>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</si>
  <si>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</si>
  <si>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</si>
  <si>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</si>
  <si>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</si>
  <si>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</si>
  <si>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</si>
  <si>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</si>
  <si>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</si>
  <si>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</si>
  <si>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</si>
  <si>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</si>
  <si>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</si>
  <si>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</si>
  <si>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</si>
  <si>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</si>
  <si>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</si>
  <si>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</si>
  <si>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</si>
  <si>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</si>
  <si>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</si>
  <si>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</si>
  <si>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</si>
  <si>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</si>
  <si>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</si>
  <si>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</si>
  <si>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</si>
  <si>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</si>
  <si>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</si>
  <si>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</si>
  <si>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</si>
  <si>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</si>
  <si>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</si>
  <si>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</si>
  <si>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</si>
  <si>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</si>
  <si>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</si>
  <si>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</si>
  <si>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</si>
  <si>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</si>
  <si>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</si>
  <si>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</si>
  <si>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</si>
  <si>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</si>
  <si>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</si>
  <si>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</si>
  <si>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</si>
  <si>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</si>
  <si>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</si>
  <si>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</si>
  <si>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</si>
  <si>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</si>
  <si>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</si>
  <si>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</si>
  <si>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</si>
  <si>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</si>
  <si>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</si>
  <si>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</si>
  <si>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</si>
  <si>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</si>
  <si>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</si>
  <si>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</si>
  <si>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</si>
  <si>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</si>
  <si>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</si>
  <si>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</si>
  <si>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</si>
  <si>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</si>
  <si>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</si>
  <si>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</si>
  <si>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</si>
  <si>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</si>
  <si>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</si>
  <si>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</si>
  <si>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</si>
  <si>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</si>
  <si>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</si>
  <si>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</si>
  <si>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</si>
  <si>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</si>
  <si>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</si>
  <si>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</si>
  <si>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</si>
  <si>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</si>
  <si>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</si>
  <si>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</si>
  <si>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</si>
  <si>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</si>
  <si>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</si>
  <si>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</si>
  <si>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</si>
  <si>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</si>
  <si>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</si>
  <si>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</si>
  <si>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</si>
  <si>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</si>
  <si>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</si>
  <si>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</si>
  <si>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</si>
  <si>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</si>
  <si>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</si>
  <si>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</si>
  <si>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</si>
  <si>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</si>
  <si>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</si>
  <si>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</si>
  <si>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</si>
  <si>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</si>
  <si>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</si>
  <si>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</si>
  <si>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</si>
  <si>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</si>
  <si>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</si>
  <si>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</si>
  <si>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</si>
  <si>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</si>
  <si>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</si>
  <si>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</si>
  <si>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</si>
  <si>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</si>
  <si>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</si>
  <si>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</si>
  <si>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</si>
  <si>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</si>
  <si>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</si>
  <si>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</si>
  <si>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</si>
  <si>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</si>
  <si>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</si>
  <si>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</si>
  <si>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</si>
  <si>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</si>
  <si>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</si>
  <si>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</si>
  <si>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</si>
  <si>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</si>
  <si>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</si>
  <si>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</si>
  <si>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</si>
  <si>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</si>
  <si>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</si>
  <si>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</si>
  <si>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</si>
  <si>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</si>
  <si>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</si>
  <si>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</si>
  <si>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</si>
  <si>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</si>
  <si>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</si>
  <si>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</si>
  <si>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</si>
  <si>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</si>
  <si>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</si>
  <si>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</si>
  <si>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</si>
  <si>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</si>
  <si>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</si>
  <si>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</si>
  <si>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</si>
  <si>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</si>
  <si>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</si>
  <si>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</si>
  <si>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</si>
  <si>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</si>
  <si>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</si>
  <si>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</si>
  <si>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</si>
  <si>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</si>
  <si>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</si>
  <si>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</si>
  <si>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</si>
  <si>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</si>
  <si>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</si>
  <si>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</si>
  <si>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</si>
  <si>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</si>
  <si>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</si>
  <si>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</si>
  <si>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</si>
  <si>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</si>
  <si>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</si>
  <si>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</si>
  <si>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</si>
  <si>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</si>
  <si>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</si>
  <si>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</si>
  <si>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</si>
  <si>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</si>
  <si>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</si>
  <si>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</si>
  <si>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</si>
  <si>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</si>
  <si>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</si>
  <si>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</si>
  <si>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</si>
  <si>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</si>
  <si>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</si>
  <si>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</si>
  <si>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</si>
  <si>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</si>
  <si>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</si>
  <si>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</si>
  <si>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</si>
  <si>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</si>
  <si>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</si>
  <si>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</si>
  <si>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</si>
  <si>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</si>
  <si>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</si>
  <si>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</si>
  <si>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</si>
  <si>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</si>
  <si>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</si>
  <si>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</si>
  <si>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</si>
  <si>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고원석, ID : H1900333)</t>
  </si>
  <si>
    <t>2020년 12월 04일 16:42:18</t>
  </si>
  <si>
    <t>H1900333</t>
  </si>
  <si>
    <t>고원석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</si>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</sst>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80.144970000000001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5744"/>
        <c:axId val="183288096"/>
      </c:barChart>
      <c:catAx>
        <c:axId val="18328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8096"/>
        <c:crosses val="autoZero"/>
        <c:auto val="1"/>
        <c:lblAlgn val="ctr"/>
        <c:lblOffset val="100"/>
        <c:noMultiLvlLbl val="0"/>
      </c:catAx>
      <c:valAx>
        <c:axId val="18328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3.6904075000000001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7944"/>
        <c:axId val="184822456"/>
      </c:barChart>
      <c:catAx>
        <c:axId val="1848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456"/>
        <c:crosses val="autoZero"/>
        <c:auto val="1"/>
        <c:lblAlgn val="ctr"/>
        <c:lblOffset val="100"/>
        <c:noMultiLvlLbl val="0"/>
      </c:catAx>
      <c:valAx>
        <c:axId val="18482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3.1318693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608"/>
        <c:axId val="184825984"/>
      </c:barChart>
      <c:catAx>
        <c:axId val="18483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1400.6940999999999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824"/>
        <c:axId val="184822848"/>
      </c:barChart>
      <c:catAx>
        <c:axId val="1848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848"/>
        <c:crosses val="autoZero"/>
        <c:auto val="1"/>
        <c:lblAlgn val="ctr"/>
        <c:lblOffset val="100"/>
        <c:noMultiLvlLbl val="0"/>
      </c:catAx>
      <c:valAx>
        <c:axId val="1848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4497.7875999999997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35392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392"/>
        <c:crosses val="autoZero"/>
        <c:auto val="1"/>
        <c:lblAlgn val="ctr"/>
        <c:lblOffset val="100"/>
        <c:noMultiLvlLbl val="0"/>
      </c:catAx>
      <c:valAx>
        <c:axId val="184835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283.1388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7744"/>
        <c:axId val="184838136"/>
      </c:barChart>
      <c:catAx>
        <c:axId val="18483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8136"/>
        <c:crosses val="autoZero"/>
        <c:auto val="1"/>
        <c:lblAlgn val="ctr"/>
        <c:lblOffset val="100"/>
        <c:noMultiLvlLbl val="0"/>
      </c:catAx>
      <c:valAx>
        <c:axId val="18483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173.61157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6176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176"/>
        <c:crosses val="autoZero"/>
        <c:auto val="1"/>
        <c:lblAlgn val="ctr"/>
        <c:lblOffset val="100"/>
        <c:noMultiLvlLbl val="0"/>
      </c:catAx>
      <c:valAx>
        <c:axId val="1848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12.462443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568"/>
        <c:axId val="260836944"/>
      </c:barChart>
      <c:catAx>
        <c:axId val="18483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944"/>
        <c:crosses val="autoZero"/>
        <c:auto val="1"/>
        <c:lblAlgn val="ctr"/>
        <c:lblOffset val="100"/>
        <c:noMultiLvlLbl val="0"/>
      </c:catAx>
      <c:valAx>
        <c:axId val="260836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1266.7644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498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984"/>
        <c:crosses val="autoZero"/>
        <c:auto val="1"/>
        <c:lblAlgn val="ctr"/>
        <c:lblOffset val="100"/>
        <c:noMultiLvlLbl val="0"/>
      </c:catAx>
      <c:valAx>
        <c:axId val="260834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0.11424214000000001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260832632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2.883702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256"/>
        <c:axId val="260829496"/>
      </c:barChart>
      <c:catAx>
        <c:axId val="2608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496"/>
        <c:crosses val="autoZero"/>
        <c:auto val="1"/>
        <c:lblAlgn val="ctr"/>
        <c:lblOffset val="100"/>
        <c:noMultiLvlLbl val="0"/>
      </c:catAx>
      <c:valAx>
        <c:axId val="26082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32.903190000000002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8488"/>
        <c:axId val="183288880"/>
      </c:barChart>
      <c:catAx>
        <c:axId val="18328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8880"/>
        <c:crosses val="autoZero"/>
        <c:auto val="1"/>
        <c:lblAlgn val="ctr"/>
        <c:lblOffset val="100"/>
        <c:noMultiLvlLbl val="0"/>
      </c:catAx>
      <c:valAx>
        <c:axId val="18328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220.94463999999999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904"/>
        <c:axId val="260830280"/>
      </c:barChart>
      <c:catAx>
        <c:axId val="2608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280"/>
        <c:crosses val="autoZero"/>
        <c:auto val="1"/>
        <c:lblAlgn val="ctr"/>
        <c:lblOffset val="100"/>
        <c:noMultiLvlLbl val="0"/>
      </c:catAx>
      <c:valAx>
        <c:axId val="2608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82.72578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5376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4.07</c:v>
                </c:pt>
                <c:pt idx="1">
                  <c:v>18.568000000000001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833808"/>
        <c:axId val="260830672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672"/>
        <c:crosses val="autoZero"/>
        <c:auto val="1"/>
        <c:lblAlgn val="ctr"/>
        <c:lblOffset val="100"/>
        <c:noMultiLvlLbl val="0"/>
      </c:catAx>
      <c:valAx>
        <c:axId val="26083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15.880796999999999</c:v>
                </c:pt>
                <c:pt idx="1">
                  <c:v>16.153858</c:v>
                </c:pt>
                <c:pt idx="2">
                  <c:v>19.018269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836.01949999999999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064"/>
        <c:axId val="260839688"/>
      </c:barChart>
      <c:catAx>
        <c:axId val="26083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688"/>
        <c:crosses val="autoZero"/>
        <c:auto val="1"/>
        <c:lblAlgn val="ctr"/>
        <c:lblOffset val="100"/>
        <c:noMultiLvlLbl val="0"/>
      </c:catAx>
      <c:valAx>
        <c:axId val="26083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24.377669999999998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40080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080"/>
        <c:crosses val="autoZero"/>
        <c:auto val="1"/>
        <c:lblAlgn val="ctr"/>
        <c:lblOffset val="100"/>
        <c:noMultiLvlLbl val="0"/>
      </c:catAx>
      <c:valAx>
        <c:axId val="2608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65.953999999999994</c:v>
                </c:pt>
                <c:pt idx="1">
                  <c:v>14.068</c:v>
                </c:pt>
                <c:pt idx="2">
                  <c:v>19.978000000000002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836160"/>
        <c:axId val="260837728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728"/>
        <c:crosses val="autoZero"/>
        <c:auto val="1"/>
        <c:lblAlgn val="ctr"/>
        <c:lblOffset val="100"/>
        <c:noMultiLvlLbl val="0"/>
      </c:catAx>
      <c:valAx>
        <c:axId val="2608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1906.1063999999999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4760"/>
        <c:axId val="179849272"/>
      </c:barChart>
      <c:catAx>
        <c:axId val="17985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196.22887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192"/>
        <c:axId val="179850056"/>
      </c:barChart>
      <c:catAx>
        <c:axId val="17985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056"/>
        <c:crosses val="autoZero"/>
        <c:auto val="1"/>
        <c:lblAlgn val="ctr"/>
        <c:lblOffset val="100"/>
        <c:noMultiLvlLbl val="0"/>
      </c:catAx>
      <c:valAx>
        <c:axId val="17985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788.84799999999996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840"/>
        <c:axId val="179847312"/>
      </c:barChart>
      <c:catAx>
        <c:axId val="1798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312"/>
        <c:crosses val="autoZero"/>
        <c:auto val="1"/>
        <c:lblAlgn val="ctr"/>
        <c:lblOffset val="100"/>
        <c:noMultiLvlLbl val="0"/>
      </c:catAx>
      <c:valAx>
        <c:axId val="1798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6.4313339999999997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0056"/>
        <c:axId val="183286528"/>
      </c:barChart>
      <c:catAx>
        <c:axId val="18329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528"/>
        <c:crosses val="autoZero"/>
        <c:auto val="1"/>
        <c:lblAlgn val="ctr"/>
        <c:lblOffset val="100"/>
        <c:noMultiLvlLbl val="0"/>
      </c:catAx>
      <c:valAx>
        <c:axId val="18328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6306.4624000000003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4809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096"/>
        <c:crosses val="autoZero"/>
        <c:auto val="1"/>
        <c:lblAlgn val="ctr"/>
        <c:lblOffset val="100"/>
        <c:noMultiLvlLbl val="0"/>
      </c:catAx>
      <c:valAx>
        <c:axId val="17984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22.489222000000002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1.9043196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584"/>
        <c:axId val="518380280"/>
      </c:barChart>
      <c:catAx>
        <c:axId val="1798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0280"/>
        <c:crosses val="autoZero"/>
        <c:auto val="1"/>
        <c:lblAlgn val="ctr"/>
        <c:lblOffset val="100"/>
        <c:noMultiLvlLbl val="0"/>
      </c:catAx>
      <c:valAx>
        <c:axId val="51838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417.22314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24"/>
        <c:axId val="183287312"/>
      </c:barChart>
      <c:catAx>
        <c:axId val="18329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7312"/>
        <c:crosses val="autoZero"/>
        <c:auto val="1"/>
        <c:lblAlgn val="ctr"/>
        <c:lblOffset val="100"/>
        <c:noMultiLvlLbl val="0"/>
      </c:catAx>
      <c:valAx>
        <c:axId val="18328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1.9757781000000001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0448"/>
        <c:axId val="183287704"/>
      </c:barChart>
      <c:catAx>
        <c:axId val="18329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7704"/>
        <c:crosses val="autoZero"/>
        <c:auto val="1"/>
        <c:lblAlgn val="ctr"/>
        <c:lblOffset val="100"/>
        <c:noMultiLvlLbl val="0"/>
      </c:catAx>
      <c:valAx>
        <c:axId val="18328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17.548687000000001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904"/>
        <c:axId val="184823240"/>
      </c:barChart>
      <c:catAx>
        <c:axId val="18482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240"/>
        <c:crosses val="autoZero"/>
        <c:auto val="1"/>
        <c:lblAlgn val="ctr"/>
        <c:lblOffset val="100"/>
        <c:noMultiLvlLbl val="0"/>
      </c:catAx>
      <c:valAx>
        <c:axId val="18482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1.9043196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0296"/>
        <c:axId val="184823632"/>
      </c:barChart>
      <c:catAx>
        <c:axId val="1848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632"/>
        <c:crosses val="autoZero"/>
        <c:auto val="1"/>
        <c:lblAlgn val="ctr"/>
        <c:lblOffset val="100"/>
        <c:noMultiLvlLbl val="0"/>
      </c:catAx>
      <c:valAx>
        <c:axId val="1848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700.70209999999997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080"/>
        <c:axId val="184833432"/>
      </c:barChart>
      <c:catAx>
        <c:axId val="1848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432"/>
        <c:crosses val="autoZero"/>
        <c:auto val="1"/>
        <c:lblAlgn val="ctr"/>
        <c:lblOffset val="100"/>
        <c:noMultiLvlLbl val="0"/>
      </c:catAx>
      <c:valAx>
        <c:axId val="184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12.683513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7552"/>
        <c:axId val="184824416"/>
      </c:barChart>
      <c:catAx>
        <c:axId val="1848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416"/>
        <c:crosses val="autoZero"/>
        <c:auto val="1"/>
        <c:lblAlgn val="ctr"/>
        <c:lblOffset val="100"/>
        <c:noMultiLvlLbl val="0"/>
      </c:catAx>
      <c:valAx>
        <c:axId val="1848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고원석, ID : H1900333)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16:42:18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1906.1063999999999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80.144970000000001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32.903190000000002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65.953999999999994</v>
      </c>
      <c r="G8" s="59">
        <f>'DRIs DATA 입력'!G8</f>
        <v>14.068</v>
      </c>
      <c r="H8" s="59">
        <f>'DRIs DATA 입력'!H8</f>
        <v>19.978000000000002</v>
      </c>
      <c r="I8" s="46"/>
      <c r="J8" s="59" t="s">
        <v>216</v>
      </c>
      <c r="K8" s="59">
        <f>'DRIs DATA 입력'!K8</f>
        <v>4.07</v>
      </c>
      <c r="L8" s="59">
        <f>'DRIs DATA 입력'!L8</f>
        <v>18.568000000000001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836.01949999999999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24.377669999999998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6.4313339999999997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417.22314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196.22887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2.132698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1.9757781000000001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17.548687000000001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1.9043196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700.70209999999997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12.683513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3.6904075000000001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3.1318693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788.84799999999996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1400.6940999999999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6306.4624000000003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4497.7875999999997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283.1388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173.61157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22.489222000000002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12.462443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1266.7644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0.11424214000000001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2.883702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220.94463999999999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82.72578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2000</v>
      </c>
      <c r="C6" s="159">
        <v>1906.1063999999999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80.144970000000001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32.903190000000002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65.953999999999994</v>
      </c>
      <c r="G8" s="159">
        <v>14.068</v>
      </c>
      <c r="H8" s="159">
        <v>19.978000000000002</v>
      </c>
      <c r="I8" s="157"/>
      <c r="J8" s="159" t="s">
        <v>216</v>
      </c>
      <c r="K8" s="159">
        <v>4.07</v>
      </c>
      <c r="L8" s="159">
        <v>18.568000000000001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836.01949999999999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24.377669999999998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6.4313339999999997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417.22314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196.22887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2.132698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1.9757781000000001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17.548687000000001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1.9043196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700.70209999999997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12.683513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3.6904075000000001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3.1318693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788.84799999999996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1400.6940999999999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6306.4624000000003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4497.7875999999997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283.1388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173.61157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22.489222000000002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12.462443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1266.7644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0.11424214000000001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2.883702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220.94463999999999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82.72578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3" sqref="H2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67</v>
      </c>
      <c r="E2" s="63">
        <v>1906.1063999999999</v>
      </c>
      <c r="F2" s="63">
        <v>264.58902</v>
      </c>
      <c r="G2" s="63">
        <v>56.438569999999999</v>
      </c>
      <c r="H2" s="63">
        <v>27.862026</v>
      </c>
      <c r="I2" s="63">
        <v>28.576542</v>
      </c>
      <c r="J2" s="63">
        <v>80.144970000000001</v>
      </c>
      <c r="K2" s="63">
        <v>37.596825000000003</v>
      </c>
      <c r="L2" s="63">
        <v>42.548144999999998</v>
      </c>
      <c r="M2" s="63">
        <v>32.903190000000002</v>
      </c>
      <c r="N2" s="63">
        <v>3.5414002</v>
      </c>
      <c r="O2" s="63">
        <v>19.028372000000001</v>
      </c>
      <c r="P2" s="63">
        <v>1733.5461</v>
      </c>
      <c r="Q2" s="63">
        <v>31.298715999999999</v>
      </c>
      <c r="R2" s="63">
        <v>836.01949999999999</v>
      </c>
      <c r="S2" s="63">
        <v>125.81986999999999</v>
      </c>
      <c r="T2" s="63">
        <v>8522.3909999999996</v>
      </c>
      <c r="U2" s="63">
        <v>6.4313339999999997</v>
      </c>
      <c r="V2" s="63">
        <v>24.377669999999998</v>
      </c>
      <c r="W2" s="63">
        <v>417.22314</v>
      </c>
      <c r="X2" s="63">
        <v>196.22887</v>
      </c>
      <c r="Y2" s="63">
        <v>2.132698</v>
      </c>
      <c r="Z2" s="63">
        <v>1.9757781000000001</v>
      </c>
      <c r="AA2" s="63">
        <v>17.548687000000001</v>
      </c>
      <c r="AB2" s="63">
        <v>1.9043196</v>
      </c>
      <c r="AC2" s="63">
        <v>700.70209999999997</v>
      </c>
      <c r="AD2" s="63">
        <v>12.683513</v>
      </c>
      <c r="AE2" s="63">
        <v>3.6904075000000001</v>
      </c>
      <c r="AF2" s="63">
        <v>3.1318693</v>
      </c>
      <c r="AG2" s="63">
        <v>788.84799999999996</v>
      </c>
      <c r="AH2" s="63">
        <v>436.07288</v>
      </c>
      <c r="AI2" s="63">
        <v>352.77517999999998</v>
      </c>
      <c r="AJ2" s="63">
        <v>1400.6940999999999</v>
      </c>
      <c r="AK2" s="63">
        <v>6306.4624000000003</v>
      </c>
      <c r="AL2" s="63">
        <v>283.1388</v>
      </c>
      <c r="AM2" s="63">
        <v>4497.7875999999997</v>
      </c>
      <c r="AN2" s="63">
        <v>173.61157</v>
      </c>
      <c r="AO2" s="63">
        <v>22.489222000000002</v>
      </c>
      <c r="AP2" s="63">
        <v>17.089656999999999</v>
      </c>
      <c r="AQ2" s="63">
        <v>5.3995649999999999</v>
      </c>
      <c r="AR2" s="63">
        <v>12.462443</v>
      </c>
      <c r="AS2" s="63">
        <v>1266.7644</v>
      </c>
      <c r="AT2" s="63">
        <v>0.11424214000000001</v>
      </c>
      <c r="AU2" s="63">
        <v>2.883702</v>
      </c>
      <c r="AV2" s="63">
        <v>220.94463999999999</v>
      </c>
      <c r="AW2" s="63">
        <v>82.72578</v>
      </c>
      <c r="AX2" s="63">
        <v>0.37020594000000001</v>
      </c>
      <c r="AY2" s="63">
        <v>1.7786424999999999</v>
      </c>
      <c r="AZ2" s="63">
        <v>338.43993999999998</v>
      </c>
      <c r="BA2" s="63">
        <v>51.072949999999999</v>
      </c>
      <c r="BB2" s="63">
        <v>15.880796999999999</v>
      </c>
      <c r="BC2" s="63">
        <v>16.153858</v>
      </c>
      <c r="BD2" s="63">
        <v>19.018269</v>
      </c>
      <c r="BE2" s="63">
        <v>1.3145803</v>
      </c>
      <c r="BF2" s="63">
        <v>7.3007125999999998</v>
      </c>
      <c r="BG2" s="63">
        <v>5.7591404999999998E-4</v>
      </c>
      <c r="BH2" s="63">
        <v>5.1751733000000001E-2</v>
      </c>
      <c r="BI2" s="63">
        <v>3.9485328E-2</v>
      </c>
      <c r="BJ2" s="63">
        <v>0.14833017000000001</v>
      </c>
      <c r="BK2" s="63">
        <v>4.4301083000000002E-5</v>
      </c>
      <c r="BL2" s="63">
        <v>0.2944251</v>
      </c>
      <c r="BM2" s="63">
        <v>2.1520237999999998</v>
      </c>
      <c r="BN2" s="63">
        <v>0.47469810000000001</v>
      </c>
      <c r="BO2" s="63">
        <v>38.787230000000001</v>
      </c>
      <c r="BP2" s="63">
        <v>4.7355539999999996</v>
      </c>
      <c r="BQ2" s="63">
        <v>12.059049999999999</v>
      </c>
      <c r="BR2" s="63">
        <v>48.737630000000003</v>
      </c>
      <c r="BS2" s="63">
        <v>37.949814000000003</v>
      </c>
      <c r="BT2" s="63">
        <v>5.5792427</v>
      </c>
      <c r="BU2" s="63">
        <v>6.1766762000000003E-2</v>
      </c>
      <c r="BV2" s="63">
        <v>3.6544897E-2</v>
      </c>
      <c r="BW2" s="63">
        <v>0.40034093999999998</v>
      </c>
      <c r="BX2" s="63">
        <v>0.9650784</v>
      </c>
      <c r="BY2" s="63">
        <v>0.16497426000000001</v>
      </c>
      <c r="BZ2" s="63">
        <v>7.2347256E-4</v>
      </c>
      <c r="CA2" s="63">
        <v>0.99616605000000003</v>
      </c>
      <c r="CB2" s="63">
        <v>1.157555E-2</v>
      </c>
      <c r="CC2" s="63">
        <v>0.21368677999999999</v>
      </c>
      <c r="CD2" s="63">
        <v>1.4084063</v>
      </c>
      <c r="CE2" s="63">
        <v>9.7311350000000005E-2</v>
      </c>
      <c r="CF2" s="63">
        <v>0.23500966000000001</v>
      </c>
      <c r="CG2" s="63">
        <v>0</v>
      </c>
      <c r="CH2" s="63">
        <v>3.6328180000000002E-2</v>
      </c>
      <c r="CI2" s="63">
        <v>4.6815999999999998E-7</v>
      </c>
      <c r="CJ2" s="63">
        <v>2.9558021999999999</v>
      </c>
      <c r="CK2" s="63">
        <v>2.050985E-2</v>
      </c>
      <c r="CL2" s="63">
        <v>0.83438009999999996</v>
      </c>
      <c r="CM2" s="63">
        <v>1.9030180999999999</v>
      </c>
      <c r="CN2" s="63">
        <v>2397.2406999999998</v>
      </c>
      <c r="CO2" s="63">
        <v>4235.3706000000002</v>
      </c>
      <c r="CP2" s="63">
        <v>2995.8065999999999</v>
      </c>
      <c r="CQ2" s="63">
        <v>928.44140000000004</v>
      </c>
      <c r="CR2" s="63">
        <v>497.82821999999999</v>
      </c>
      <c r="CS2" s="63">
        <v>369.14519999999999</v>
      </c>
      <c r="CT2" s="63">
        <v>2454.7422000000001</v>
      </c>
      <c r="CU2" s="63">
        <v>1707.2202</v>
      </c>
      <c r="CV2" s="63">
        <v>1168.8794</v>
      </c>
      <c r="CW2" s="63">
        <v>1981.2134000000001</v>
      </c>
      <c r="CX2" s="63">
        <v>580.69820000000004</v>
      </c>
      <c r="CY2" s="63">
        <v>2787.5592999999999</v>
      </c>
      <c r="CZ2" s="63">
        <v>1658.0906</v>
      </c>
      <c r="DA2" s="63">
        <v>3752.8440000000001</v>
      </c>
      <c r="DB2" s="63">
        <v>3142.1417999999999</v>
      </c>
      <c r="DC2" s="63">
        <v>5968.7889999999998</v>
      </c>
      <c r="DD2" s="63">
        <v>9726.848</v>
      </c>
      <c r="DE2" s="63">
        <v>2225.1120000000001</v>
      </c>
      <c r="DF2" s="63">
        <v>3681.1496999999999</v>
      </c>
      <c r="DG2" s="63">
        <v>2272.3332999999998</v>
      </c>
      <c r="DH2" s="63">
        <v>89.453896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51.072949999999999</v>
      </c>
      <c r="B6">
        <f>BB2</f>
        <v>15.880796999999999</v>
      </c>
      <c r="C6">
        <f>BC2</f>
        <v>16.153858</v>
      </c>
      <c r="D6">
        <f>BD2</f>
        <v>19.018269</v>
      </c>
    </row>
    <row r="7" spans="1:11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9" sqref="E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19356</v>
      </c>
      <c r="C2" s="56">
        <f ca="1">YEAR(TODAY())-YEAR(B2)+IF(TODAY()&gt;=DATE(YEAR(TODAY()),MONTH(B2),DAY(B2)),0,-1)</f>
        <v>67</v>
      </c>
      <c r="E2" s="52">
        <v>166.3</v>
      </c>
      <c r="F2" s="53" t="s">
        <v>39</v>
      </c>
      <c r="G2" s="52">
        <v>76.3</v>
      </c>
      <c r="H2" s="51" t="s">
        <v>41</v>
      </c>
      <c r="I2" s="70">
        <f>ROUND(G3/E3^2,1)</f>
        <v>27.6</v>
      </c>
    </row>
    <row r="3" spans="1:9">
      <c r="E3" s="51">
        <f>E2/100</f>
        <v>1.663</v>
      </c>
      <c r="F3" s="51" t="s">
        <v>40</v>
      </c>
      <c r="G3" s="51">
        <f>G2</f>
        <v>76.3</v>
      </c>
      <c r="H3" s="51" t="s">
        <v>41</v>
      </c>
      <c r="I3" s="70"/>
    </row>
    <row r="4" spans="1:9">
      <c r="A4" t="s">
        <v>273</v>
      </c>
    </row>
    <row r="5" spans="1:9">
      <c r="B5" s="60">
        <v>44050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고원석, ID : H1900333)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16:42:18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67</v>
      </c>
      <c r="G12" s="92"/>
      <c r="H12" s="92"/>
      <c r="I12" s="92"/>
      <c r="K12" s="121">
        <f>'개인정보 및 신체계측 입력'!E2</f>
        <v>166.3</v>
      </c>
      <c r="L12" s="122"/>
      <c r="M12" s="115">
        <f>'개인정보 및 신체계측 입력'!G2</f>
        <v>76.3</v>
      </c>
      <c r="N12" s="116"/>
      <c r="O12" s="111" t="s">
        <v>271</v>
      </c>
      <c r="P12" s="105"/>
      <c r="Q12" s="88">
        <f>'개인정보 및 신체계측 입력'!I2</f>
        <v>27.6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고원석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65.953999999999994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14.068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19.978000000000002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18.600000000000001</v>
      </c>
      <c r="L72" s="36" t="s">
        <v>53</v>
      </c>
      <c r="M72" s="36">
        <f>ROUND('DRIs DATA'!K8,1)</f>
        <v>4.0999999999999996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111.47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203.15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196.23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126.95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98.61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420.43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224.89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2020-12-09T03:01:36Z</dcterms:modified>
</cp:coreProperties>
</file>