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<sst xmlns="http://schemas.openxmlformats.org/spreadsheetml/2006/main" count="692" uniqueCount="283">
  <si>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</si>
  <si>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</si>
  <si>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</si>
  <si>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</si>
  <si>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</si>
  <si>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</si>
  <si>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</si>
  <si>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</si>
  <si>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</si>
  <si>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</si>
  <si>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</si>
  <si>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</si>
  <si>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</si>
  <si>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</si>
  <si>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</si>
  <si>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</si>
  <si>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</si>
  <si>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</si>
  <si>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</si>
  <si>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</si>
  <si>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</si>
  <si>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</si>
  <si>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</si>
  <si>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</si>
  <si>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</si>
  <si>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</si>
  <si>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</si>
  <si>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</si>
  <si>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</si>
  <si>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</si>
  <si>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</si>
  <si>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</si>
  <si>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</si>
  <si>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</si>
  <si>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</si>
  <si>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</si>
  <si>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</si>
  <si>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</si>
  <si>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</si>
  <si>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</si>
  <si>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</si>
  <si>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</si>
  <si>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</si>
  <si>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</si>
  <si>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</si>
  <si>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</si>
  <si>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</si>
  <si>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</si>
  <si>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</si>
  <si>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</si>
  <si>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</si>
  <si>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</si>
  <si>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</si>
  <si>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</si>
  <si>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</si>
  <si>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</si>
  <si>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</si>
  <si>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</si>
  <si>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</si>
  <si>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</si>
  <si>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</si>
  <si>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</si>
  <si>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</si>
  <si>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</si>
  <si>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</si>
  <si>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</si>
  <si>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</si>
  <si>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</si>
  <si>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</si>
  <si>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</si>
  <si>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</si>
  <si>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</si>
  <si>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</si>
  <si>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</si>
  <si>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</si>
  <si>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</si>
  <si>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</si>
  <si>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</si>
  <si>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</si>
  <si>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</si>
  <si>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</si>
  <si>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</si>
  <si>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</si>
  <si>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</si>
  <si>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</si>
  <si>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</si>
  <si>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</si>
  <si>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</si>
  <si>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</si>
  <si>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</si>
  <si>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</si>
  <si>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</si>
  <si>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</si>
  <si>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</si>
  <si>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</si>
  <si>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</si>
  <si>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</si>
  <si>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</si>
  <si>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</si>
  <si>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</si>
  <si>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</si>
  <si>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</si>
  <si>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</si>
  <si>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</si>
  <si>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</si>
  <si>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</si>
  <si>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</si>
  <si>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</si>
  <si>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</si>
  <si>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</si>
  <si>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</si>
  <si>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</si>
  <si>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</si>
  <si>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</si>
  <si>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</si>
  <si>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</si>
  <si>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</si>
  <si>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</si>
  <si>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</si>
  <si>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</si>
  <si>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</si>
  <si>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</si>
  <si>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</si>
  <si>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</si>
  <si>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</si>
  <si>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</si>
  <si>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</si>
  <si>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</si>
  <si>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</si>
  <si>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</si>
  <si>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</si>
  <si>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</si>
  <si>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</si>
  <si>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</si>
  <si>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</si>
  <si>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</si>
  <si>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</si>
  <si>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</si>
  <si>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</si>
  <si>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</si>
  <si>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</si>
  <si>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</si>
  <si>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</si>
  <si>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</si>
  <si>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</si>
  <si>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</si>
  <si>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</si>
  <si>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</si>
  <si>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</si>
  <si>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</si>
  <si>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</si>
  <si>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</si>
  <si>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</si>
  <si>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</si>
  <si>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</si>
  <si>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</si>
  <si>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</si>
  <si>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</si>
  <si>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</si>
  <si>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</si>
  <si>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</si>
  <si>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</si>
  <si>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</si>
  <si>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</si>
  <si>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</si>
  <si>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</si>
  <si>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</si>
  <si>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</si>
  <si>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</si>
  <si>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</si>
  <si>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</si>
  <si>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</si>
  <si>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</si>
  <si>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</si>
  <si>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</si>
  <si>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</si>
  <si>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</si>
  <si>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</si>
  <si>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</si>
  <si>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</si>
  <si>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</si>
  <si>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</si>
  <si>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</si>
  <si>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</si>
  <si>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</si>
  <si>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</si>
  <si>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</si>
  <si>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</si>
  <si>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</si>
  <si>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</si>
  <si>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</si>
  <si>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</si>
  <si>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</si>
  <si>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</si>
  <si>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</si>
  <si>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</si>
  <si>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</si>
  <si>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</si>
  <si>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</si>
  <si>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</si>
  <si>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</si>
  <si>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</si>
  <si>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</si>
  <si>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</si>
  <si>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</si>
  <si>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</si>
  <si>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</si>
  <si>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</si>
  <si>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</si>
  <si>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</si>
  <si>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</si>
  <si>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</si>
  <si>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</si>
  <si>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</si>
  <si>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</si>
  <si>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</si>
  <si>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</si>
  <si>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</si>
  <si>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</si>
  <si>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</si>
  <si>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</si>
  <si>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</si>
  <si>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</si>
  <si>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</si>
  <si>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</si>
  <si>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</si>
  <si>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</si>
  <si>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</si>
  <si>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</si>
  <si>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</si>
  <si>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</si>
  <si>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</si>
  <si>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</si>
  <si>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</si>
  <si>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</si>
  <si>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</si>
  <si>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</si>
  <si>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</si>
  <si>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</si>
  <si>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</si>
  <si>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</si>
  <si>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</si>
  <si>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</si>
  <si>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</si>
  <si>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</si>
  <si>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</si>
  <si>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</si>
  <si>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</si>
  <si>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</si>
  <si>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</si>
  <si>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</si>
  <si>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</si>
  <si>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</si>
  <si>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</si>
  <si>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</si>
  <si>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</si>
  <si>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</si>
  <si>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</si>
  <si>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</si>
  <si>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</si>
  <si>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</si>
  <si>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</si>
  <si>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</si>
  <si>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</si>
  <si>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</si>
  <si>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</si>
  <si>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</si>
  <si>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</si>
  <si>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</si>
  <si>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</si>
  <si>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</si>
  <si>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</si>
  <si>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</si>
  <si>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</si>
  <si>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</si>
  <si>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</si>
  <si>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</si>
  <si>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</si>
  <si>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</si>
  <si>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김미숙, ID : H1900340)</t>
  </si>
  <si>
    <t>2020년 12월 04일 15:28:25</t>
  </si>
  <si>
    <t>H1900340</t>
  </si>
  <si>
    <t>김미숙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</si>
</sst>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352.55374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12.48296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1.8163189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5270.5940000000001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12861.451999999999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454.50659999999999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632.33389999999997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52.243920000000003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3918.8935999999999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0.16398756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11.047727999999999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100.2381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1005.2186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404.0154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8.9510000000000005</c:v>
                </c:pt>
                <c:pt idx="1">
                  <c:v>15.753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71.193634000000003</c:v>
                </c:pt>
                <c:pt idx="1">
                  <c:v>89.283609999999996</c:v>
                </c:pt>
                <c:pt idx="2">
                  <c:v>85.54186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2271.4106000000002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93.412180000000006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54.220999999999997</c:v>
                </c:pt>
                <c:pt idx="1">
                  <c:v>18.452999999999999</c:v>
                </c:pt>
                <c:pt idx="2">
                  <c:v>27.326000000000001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6538.0933000000005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377.06229999999999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2420.7914999999998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29.143996999999999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22451.791000000001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78.832120000000003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10.958303000000001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1173.7236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6.506793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74.769195999999994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10.958303000000001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2180.6120000000001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62.852238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김미숙, ID : H1900340)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15:28:25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6538.0933000000005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352.55374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100.2381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54.220999999999997</v>
      </c>
      <c r="G8" s="59">
        <f>'DRIs DATA 입력'!G8</f>
        <v>18.452999999999999</v>
      </c>
      <c r="H8" s="59">
        <f>'DRIs DATA 입력'!H8</f>
        <v>27.326000000000001</v>
      </c>
      <c r="I8" s="46"/>
      <c r="J8" s="59" t="s">
        <v>216</v>
      </c>
      <c r="K8" s="59">
        <f>'DRIs DATA 입력'!K8</f>
        <v>8.9510000000000005</v>
      </c>
      <c r="L8" s="59">
        <f>'DRIs DATA 입력'!L8</f>
        <v>15.753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2271.4106000000002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93.412180000000006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29.143996999999999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1173.7236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377.06229999999999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7.3519725999999999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6.506793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74.769195999999994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10.958303000000001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2180.6120000000001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62.852238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12.48296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1.8163189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2420.7914999999998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5270.5940000000001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22451.791000000001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12861.451999999999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454.50659999999999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632.33389999999997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78.832120000000003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52.243920000000003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3918.8935999999999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0.16398756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11.047727999999999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1005.2186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404.0154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6538.0933000000005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352.55374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100.2381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54.220999999999997</v>
      </c>
      <c r="G8" s="160">
        <v>18.452999999999999</v>
      </c>
      <c r="H8" s="160">
        <v>27.326000000000001</v>
      </c>
      <c r="I8" s="158"/>
      <c r="J8" s="160" t="s">
        <v>216</v>
      </c>
      <c r="K8" s="160">
        <v>8.9510000000000005</v>
      </c>
      <c r="L8" s="160">
        <v>15.753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2271.4106000000002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93.412180000000006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29.143996999999999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1173.7236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377.06229999999999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7.3519725999999999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6.506793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74.769195999999994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10.958303000000001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2180.6120000000001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62.852238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12.48296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1.8163189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2420.7914999999998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5270.5940000000001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22451.791000000001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12861.451999999999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454.50659999999999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632.33389999999997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78.832120000000003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52.243920000000003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3918.8935999999999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0.16398756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11.047727999999999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1005.2186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404.0154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24:F24"/>
    <mergeCell ref="H24:M24"/>
    <mergeCell ref="O24:T24"/>
    <mergeCell ref="V24:AA24"/>
    <mergeCell ref="AJ34:AO34"/>
    <mergeCell ref="A33:AO33"/>
    <mergeCell ref="AC24:AH24"/>
    <mergeCell ref="AX24:BC24"/>
    <mergeCell ref="BE24:BJ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18" sqref="L1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62</v>
      </c>
      <c r="E2" s="63">
        <v>6538.0933000000005</v>
      </c>
      <c r="F2" s="63">
        <v>699.54780000000005</v>
      </c>
      <c r="G2" s="63">
        <v>238.08264</v>
      </c>
      <c r="H2" s="63">
        <v>111.07111</v>
      </c>
      <c r="I2" s="63">
        <v>127.01153600000001</v>
      </c>
      <c r="J2" s="63">
        <v>352.55374</v>
      </c>
      <c r="K2" s="63">
        <v>122.559685</v>
      </c>
      <c r="L2" s="63">
        <v>229.99404999999999</v>
      </c>
      <c r="M2" s="63">
        <v>100.2381</v>
      </c>
      <c r="N2" s="63">
        <v>10.428864000000001</v>
      </c>
      <c r="O2" s="63">
        <v>55.864131999999998</v>
      </c>
      <c r="P2" s="63">
        <v>3588.9061999999999</v>
      </c>
      <c r="Q2" s="63">
        <v>104.65678</v>
      </c>
      <c r="R2" s="63">
        <v>2271.4106000000002</v>
      </c>
      <c r="S2" s="63">
        <v>438.92606000000001</v>
      </c>
      <c r="T2" s="63">
        <v>21989.817999999999</v>
      </c>
      <c r="U2" s="63">
        <v>29.143996999999999</v>
      </c>
      <c r="V2" s="63">
        <v>93.412180000000006</v>
      </c>
      <c r="W2" s="63">
        <v>1173.7236</v>
      </c>
      <c r="X2" s="63">
        <v>377.06229999999999</v>
      </c>
      <c r="Y2" s="63">
        <v>7.3519725999999999</v>
      </c>
      <c r="Z2" s="63">
        <v>6.506793</v>
      </c>
      <c r="AA2" s="63">
        <v>74.769195999999994</v>
      </c>
      <c r="AB2" s="63">
        <v>10.958303000000001</v>
      </c>
      <c r="AC2" s="63">
        <v>2180.6120000000001</v>
      </c>
      <c r="AD2" s="63">
        <v>62.852238</v>
      </c>
      <c r="AE2" s="63">
        <v>12.48296</v>
      </c>
      <c r="AF2" s="63">
        <v>1.8163189</v>
      </c>
      <c r="AG2" s="63">
        <v>2420.7914999999998</v>
      </c>
      <c r="AH2" s="63">
        <v>1391.4094</v>
      </c>
      <c r="AI2" s="63">
        <v>1029.3820000000001</v>
      </c>
      <c r="AJ2" s="63">
        <v>5270.5940000000001</v>
      </c>
      <c r="AK2" s="63">
        <v>22451.791000000001</v>
      </c>
      <c r="AL2" s="63">
        <v>454.50659999999999</v>
      </c>
      <c r="AM2" s="63">
        <v>12861.451999999999</v>
      </c>
      <c r="AN2" s="63">
        <v>632.33389999999997</v>
      </c>
      <c r="AO2" s="63">
        <v>78.832120000000003</v>
      </c>
      <c r="AP2" s="63">
        <v>47.047559999999997</v>
      </c>
      <c r="AQ2" s="63">
        <v>31.784559999999999</v>
      </c>
      <c r="AR2" s="63">
        <v>52.243920000000003</v>
      </c>
      <c r="AS2" s="63">
        <v>3918.8935999999999</v>
      </c>
      <c r="AT2" s="63">
        <v>0.16398756</v>
      </c>
      <c r="AU2" s="63">
        <v>11.047727999999999</v>
      </c>
      <c r="AV2" s="63">
        <v>1005.2186</v>
      </c>
      <c r="AW2" s="63">
        <v>404.0154</v>
      </c>
      <c r="AX2" s="63">
        <v>1.0192823</v>
      </c>
      <c r="AY2" s="63">
        <v>8.1766050000000003</v>
      </c>
      <c r="AZ2" s="63">
        <v>1400.3242</v>
      </c>
      <c r="BA2" s="63">
        <v>246.04810000000001</v>
      </c>
      <c r="BB2" s="63">
        <v>71.193634000000003</v>
      </c>
      <c r="BC2" s="63">
        <v>89.283609999999996</v>
      </c>
      <c r="BD2" s="63">
        <v>85.54186</v>
      </c>
      <c r="BE2" s="63">
        <v>7.0808343999999996</v>
      </c>
      <c r="BF2" s="63">
        <v>26.815283000000001</v>
      </c>
      <c r="BG2" s="63">
        <v>0</v>
      </c>
      <c r="BH2" s="63">
        <v>5.1040000000000002E-2</v>
      </c>
      <c r="BI2" s="63">
        <v>3.8280000000000002E-2</v>
      </c>
      <c r="BJ2" s="63">
        <v>0.23303202000000001</v>
      </c>
      <c r="BK2" s="63">
        <v>0</v>
      </c>
      <c r="BL2" s="63">
        <v>0.65832809999999997</v>
      </c>
      <c r="BM2" s="63">
        <v>13.501286</v>
      </c>
      <c r="BN2" s="63">
        <v>2.5827558000000002</v>
      </c>
      <c r="BO2" s="63">
        <v>177.86327</v>
      </c>
      <c r="BP2" s="63">
        <v>33.954692999999999</v>
      </c>
      <c r="BQ2" s="63">
        <v>55.483044</v>
      </c>
      <c r="BR2" s="63">
        <v>211.08269000000001</v>
      </c>
      <c r="BS2" s="63">
        <v>108.42412</v>
      </c>
      <c r="BT2" s="63">
        <v>28.458674999999999</v>
      </c>
      <c r="BU2" s="63">
        <v>0.53694934000000005</v>
      </c>
      <c r="BV2" s="63">
        <v>0.48603010000000002</v>
      </c>
      <c r="BW2" s="63">
        <v>2.1763650999999999</v>
      </c>
      <c r="BX2" s="63">
        <v>7.4226700000000001</v>
      </c>
      <c r="BY2" s="63">
        <v>0.69515020000000005</v>
      </c>
      <c r="BZ2" s="63">
        <v>2.6272077000000001E-3</v>
      </c>
      <c r="CA2" s="63">
        <v>3.6518204000000001</v>
      </c>
      <c r="CB2" s="63">
        <v>0.25999776000000002</v>
      </c>
      <c r="CC2" s="63">
        <v>1.663889</v>
      </c>
      <c r="CD2" s="63">
        <v>17.115389</v>
      </c>
      <c r="CE2" s="63">
        <v>0.23960050999999999</v>
      </c>
      <c r="CF2" s="63">
        <v>3.6339001999999998</v>
      </c>
      <c r="CG2" s="63">
        <v>0</v>
      </c>
      <c r="CH2" s="63">
        <v>0.45338075999999999</v>
      </c>
      <c r="CI2" s="63">
        <v>0</v>
      </c>
      <c r="CJ2" s="63">
        <v>35.368065000000001</v>
      </c>
      <c r="CK2" s="63">
        <v>5.7410379999999997E-2</v>
      </c>
      <c r="CL2" s="63">
        <v>5.2487592999999997</v>
      </c>
      <c r="CM2" s="63">
        <v>12.70227</v>
      </c>
      <c r="CN2" s="63">
        <v>11258.49</v>
      </c>
      <c r="CO2" s="63">
        <v>19094.830000000002</v>
      </c>
      <c r="CP2" s="63">
        <v>16138.815000000001</v>
      </c>
      <c r="CQ2" s="63">
        <v>5036.3339999999998</v>
      </c>
      <c r="CR2" s="63">
        <v>2504.1558</v>
      </c>
      <c r="CS2" s="63">
        <v>1257.22</v>
      </c>
      <c r="CT2" s="63">
        <v>10983.315000000001</v>
      </c>
      <c r="CU2" s="63">
        <v>7844.7075000000004</v>
      </c>
      <c r="CV2" s="63">
        <v>3413.1133</v>
      </c>
      <c r="CW2" s="63">
        <v>9566.7070000000003</v>
      </c>
      <c r="CX2" s="63">
        <v>2444.2660000000001</v>
      </c>
      <c r="CY2" s="63">
        <v>12604.717000000001</v>
      </c>
      <c r="CZ2" s="63">
        <v>7585.4946</v>
      </c>
      <c r="DA2" s="63">
        <v>17519.63</v>
      </c>
      <c r="DB2" s="63">
        <v>14808.338</v>
      </c>
      <c r="DC2" s="63">
        <v>25794.794999999998</v>
      </c>
      <c r="DD2" s="63">
        <v>41327.94</v>
      </c>
      <c r="DE2" s="63">
        <v>11086.319</v>
      </c>
      <c r="DF2" s="63">
        <v>13360.017</v>
      </c>
      <c r="DG2" s="63">
        <v>10014.120000000001</v>
      </c>
      <c r="DH2" s="63">
        <v>836.96074999999996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246.04810000000001</v>
      </c>
      <c r="B6">
        <f>BB2</f>
        <v>71.193634000000003</v>
      </c>
      <c r="C6">
        <f>BC2</f>
        <v>89.283609999999996</v>
      </c>
      <c r="D6">
        <f>BD2</f>
        <v>85.54186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5" sqref="H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21263</v>
      </c>
      <c r="C2" s="56">
        <f ca="1">YEAR(TODAY())-YEAR(B2)+IF(TODAY()&gt;=DATE(YEAR(TODAY()),MONTH(B2),DAY(B2)),0,-1)</f>
        <v>62</v>
      </c>
      <c r="E2" s="52">
        <v>157.4</v>
      </c>
      <c r="F2" s="53" t="s">
        <v>39</v>
      </c>
      <c r="G2" s="52">
        <v>59.6</v>
      </c>
      <c r="H2" s="51" t="s">
        <v>41</v>
      </c>
      <c r="I2" s="70">
        <f>ROUND(G3/E3^2,1)</f>
        <v>24.1</v>
      </c>
    </row>
    <row r="3" spans="1:9">
      <c r="E3" s="51">
        <f>E2/100</f>
        <v>1.5740000000000001</v>
      </c>
      <c r="F3" s="51" t="s">
        <v>40</v>
      </c>
      <c r="G3" s="51">
        <f>G2</f>
        <v>59.6</v>
      </c>
      <c r="H3" s="51" t="s">
        <v>41</v>
      </c>
      <c r="I3" s="70"/>
    </row>
    <row r="4" spans="1:9">
      <c r="A4" t="s">
        <v>273</v>
      </c>
    </row>
    <row r="5" spans="1:9">
      <c r="B5" s="60">
        <v>44054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김미숙, ID : H1900340)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15:28:25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44054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62</v>
      </c>
      <c r="G12" s="92"/>
      <c r="H12" s="92"/>
      <c r="I12" s="92"/>
      <c r="K12" s="121">
        <f>'개인정보 및 신체계측 입력'!E2</f>
        <v>157.4</v>
      </c>
      <c r="L12" s="122"/>
      <c r="M12" s="115">
        <f>'개인정보 및 신체계측 입력'!G2</f>
        <v>59.6</v>
      </c>
      <c r="N12" s="116"/>
      <c r="O12" s="111" t="s">
        <v>271</v>
      </c>
      <c r="P12" s="105"/>
      <c r="Q12" s="88">
        <f>'개인정보 및 신체계측 입력'!I2</f>
        <v>24.1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김미숙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54.220999999999997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18.452999999999999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27.326000000000001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15.8</v>
      </c>
      <c r="L72" s="36" t="s">
        <v>53</v>
      </c>
      <c r="M72" s="36">
        <f>ROUND('DRIs DATA'!K8,1)</f>
        <v>9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302.85000000000002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778.43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377.06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730.55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302.60000000000002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1496.79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788.32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2020-12-09T04:55:17Z</dcterms:modified>
</cp:coreProperties>
</file>