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<sst xmlns="http://schemas.openxmlformats.org/spreadsheetml/2006/main" count="692" uniqueCount="283">
  <si>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</si>
  <si>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</si>
  <si>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</si>
  <si>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</si>
  <si>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</si>
  <si>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</si>
  <si>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</si>
  <si>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</si>
  <si>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</si>
  <si>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</si>
  <si>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</si>
  <si>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</si>
  <si>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</si>
  <si>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</si>
  <si>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</si>
  <si>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</si>
  <si>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</si>
  <si>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</si>
  <si>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</si>
  <si>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</si>
  <si>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</si>
  <si>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</si>
  <si>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</si>
  <si>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</si>
  <si>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</si>
  <si>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</si>
  <si>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</si>
  <si>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</si>
  <si>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</si>
  <si>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</si>
  <si>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</si>
  <si>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</si>
  <si>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</si>
  <si>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</si>
  <si>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</si>
  <si>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</si>
  <si>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</si>
  <si>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</si>
  <si>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</si>
  <si>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</si>
  <si>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</si>
  <si>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</si>
  <si>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</si>
  <si>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</si>
  <si>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</si>
  <si>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</si>
  <si>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</si>
  <si>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</si>
  <si>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</si>
  <si>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</si>
  <si>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</si>
  <si>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</si>
  <si>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</si>
  <si>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</si>
  <si>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</si>
  <si>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</si>
  <si>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</si>
  <si>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</si>
  <si>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</si>
  <si>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</si>
  <si>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</si>
  <si>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</si>
  <si>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</si>
  <si>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</si>
  <si>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</si>
  <si>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</si>
  <si>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</si>
  <si>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</si>
  <si>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</si>
  <si>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</si>
  <si>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</si>
  <si>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</si>
  <si>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</si>
  <si>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</si>
  <si>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</si>
  <si>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</si>
  <si>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</si>
  <si>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</si>
  <si>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</si>
  <si>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</si>
  <si>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</si>
  <si>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</si>
  <si>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</si>
  <si>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</si>
  <si>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</si>
  <si>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</si>
  <si>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</si>
  <si>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</si>
  <si>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</si>
  <si>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</si>
  <si>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</si>
  <si>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</si>
  <si>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</si>
  <si>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</si>
  <si>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</si>
  <si>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</si>
  <si>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</si>
  <si>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</si>
  <si>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</si>
  <si>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</si>
  <si>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</si>
  <si>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</si>
  <si>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</si>
  <si>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</si>
  <si>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</si>
  <si>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</si>
  <si>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</si>
  <si>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</si>
  <si>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</si>
  <si>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</si>
  <si>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</si>
  <si>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</si>
  <si>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</si>
  <si>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</si>
  <si>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</si>
  <si>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</si>
  <si>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</si>
  <si>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</si>
  <si>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</si>
  <si>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</si>
  <si>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</si>
  <si>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</si>
  <si>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</si>
  <si>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</si>
  <si>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</si>
  <si>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</si>
  <si>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</si>
  <si>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</si>
  <si>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</si>
  <si>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</si>
  <si>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</si>
  <si>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</si>
  <si>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</si>
  <si>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</si>
  <si>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</si>
  <si>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</si>
  <si>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</si>
  <si>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</si>
  <si>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</si>
  <si>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</si>
  <si>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</si>
  <si>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</si>
  <si>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</si>
  <si>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</si>
  <si>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</si>
  <si>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</si>
  <si>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</si>
  <si>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</si>
  <si>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</si>
  <si>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</si>
  <si>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</si>
  <si>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</si>
  <si>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</si>
  <si>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</si>
  <si>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</si>
  <si>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</si>
  <si>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</si>
  <si>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</si>
  <si>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</si>
  <si>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</si>
  <si>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</si>
  <si>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</si>
  <si>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</si>
  <si>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</si>
  <si>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</si>
  <si>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</si>
  <si>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</si>
  <si>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</si>
  <si>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</si>
  <si>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</si>
  <si>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</si>
  <si>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</si>
  <si>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</si>
  <si>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</si>
  <si>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</si>
  <si>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</si>
  <si>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</si>
  <si>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</si>
  <si>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</si>
  <si>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</si>
  <si>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</si>
  <si>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</si>
  <si>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</si>
  <si>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</si>
  <si>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</si>
  <si>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</si>
  <si>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</si>
  <si>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</si>
  <si>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</si>
  <si>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</si>
  <si>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</si>
  <si>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</si>
  <si>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</si>
  <si>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</si>
  <si>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</si>
  <si>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</si>
  <si>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</si>
  <si>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</si>
  <si>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</si>
  <si>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</si>
  <si>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</si>
  <si>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</si>
  <si>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</si>
  <si>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</si>
  <si>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</si>
  <si>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</si>
  <si>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</si>
  <si>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</si>
  <si>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</si>
  <si>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</si>
  <si>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</si>
  <si>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</si>
  <si>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</si>
  <si>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</si>
  <si>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</si>
  <si>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</si>
  <si>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</si>
  <si>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</si>
  <si>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</si>
  <si>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</si>
  <si>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</si>
  <si>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</si>
  <si>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</si>
  <si>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</si>
  <si>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</si>
  <si>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</si>
  <si>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</si>
  <si>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</si>
  <si>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</si>
  <si>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</si>
  <si>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</si>
  <si>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</si>
  <si>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</si>
  <si>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</si>
  <si>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</si>
  <si>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</si>
  <si>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</si>
  <si>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</si>
  <si>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</si>
  <si>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</si>
  <si>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</si>
  <si>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</si>
  <si>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</si>
  <si>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</si>
  <si>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</si>
  <si>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</si>
  <si>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</si>
  <si>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</si>
  <si>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</si>
  <si>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</si>
  <si>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</si>
  <si>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</si>
  <si>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</si>
  <si>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</si>
  <si>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</si>
  <si>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</si>
  <si>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</si>
  <si>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</si>
  <si>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</si>
  <si>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</si>
  <si>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</si>
  <si>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</si>
  <si>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</si>
  <si>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</si>
  <si>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</si>
  <si>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</si>
  <si>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</si>
  <si>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</si>
  <si>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</si>
  <si>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</si>
  <si>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</si>
  <si>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</si>
  <si>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</si>
  <si>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</si>
  <si>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</si>
  <si>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</si>
  <si>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</si>
  <si>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</si>
  <si>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</si>
  <si>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정명숙, ID : H1900341)</t>
  </si>
  <si>
    <t>2020년 12월 04일 15:29:32</t>
  </si>
  <si>
    <t>H1900341</t>
  </si>
  <si>
    <t>정명숙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</si>
</sst>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39.446728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1.6469555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4.036702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703.91920000000005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2059.1525999999999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109.62802000000001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116.54162599999999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6.0525599999999997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634.84109999999998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5.2668699999999999E-3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2.444426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15.457421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127.239525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39.948357000000001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6.8890000000000002</c:v>
                </c:pt>
                <c:pt idx="1">
                  <c:v>17.184999999999999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5.0783880000000003</c:v>
                </c:pt>
                <c:pt idx="1">
                  <c:v>5.0885743999999997</c:v>
                </c:pt>
                <c:pt idx="2">
                  <c:v>6.7160840000000004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332.30948000000001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9.5283619999999996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76.209000000000003</c:v>
                </c:pt>
                <c:pt idx="1">
                  <c:v>8.1180000000000003</c:v>
                </c:pt>
                <c:pt idx="2">
                  <c:v>15.673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1106.3424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80.038184999999999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319.56045999999998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1.5893766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3536.0889999999999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8.892576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0.85462769999999999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125.01244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0.93375529999999995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7.9962970000000002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0.85462769999999999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336.62801999999999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3.0793753000000001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정명숙, ID : H1900341)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15:29:32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1106.3424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39.446728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15.457421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76.209000000000003</v>
      </c>
      <c r="G8" s="59">
        <f>'DRIs DATA 입력'!G8</f>
        <v>8.1180000000000003</v>
      </c>
      <c r="H8" s="59">
        <f>'DRIs DATA 입력'!H8</f>
        <v>15.673</v>
      </c>
      <c r="I8" s="46"/>
      <c r="J8" s="59" t="s">
        <v>216</v>
      </c>
      <c r="K8" s="59">
        <f>'DRIs DATA 입력'!K8</f>
        <v>6.8890000000000002</v>
      </c>
      <c r="L8" s="59">
        <f>'DRIs DATA 입력'!L8</f>
        <v>17.184999999999999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332.30948000000001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9.5283619999999996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1.5893766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125.01244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80.038184999999999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0.90743660000000004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0.93375529999999995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7.9962970000000002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0.85462769999999999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336.62801999999999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3.0793753000000001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1.6469555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4.036702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319.56045999999998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703.91920000000005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3536.0889999999999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2059.1525999999999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109.62802000000001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116.54162599999999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8.892576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6.0525599999999997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634.84109999999998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5.2668699999999999E-3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2.444426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127.239525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39.948357000000001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1106.3424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39.446728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15.457421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76.209000000000003</v>
      </c>
      <c r="G8" s="160">
        <v>8.1180000000000003</v>
      </c>
      <c r="H8" s="160">
        <v>15.673</v>
      </c>
      <c r="I8" s="158"/>
      <c r="J8" s="160" t="s">
        <v>216</v>
      </c>
      <c r="K8" s="160">
        <v>6.8890000000000002</v>
      </c>
      <c r="L8" s="160">
        <v>17.184999999999999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332.30948000000001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9.5283619999999996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1.5893766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125.01244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80.038184999999999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0.90743660000000004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0.93375529999999995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7.9962970000000002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0.85462769999999999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336.62801999999999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3.0793753000000001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1.6469555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4.036702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319.56045999999998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703.91920000000005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3536.0889999999999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2059.1525999999999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109.62802000000001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116.54162599999999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8.892576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6.0525599999999997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634.84109999999998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5.2668699999999999E-3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2.444426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127.239525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39.948357000000001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5" sqref="G15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54</v>
      </c>
      <c r="E2" s="63">
        <v>1106.3424</v>
      </c>
      <c r="F2" s="63">
        <v>191.80829</v>
      </c>
      <c r="G2" s="63">
        <v>20.431757000000001</v>
      </c>
      <c r="H2" s="63">
        <v>11.769997999999999</v>
      </c>
      <c r="I2" s="63">
        <v>8.661759</v>
      </c>
      <c r="J2" s="63">
        <v>39.446728</v>
      </c>
      <c r="K2" s="63">
        <v>24.692999</v>
      </c>
      <c r="L2" s="63">
        <v>14.753731</v>
      </c>
      <c r="M2" s="63">
        <v>15.457421</v>
      </c>
      <c r="N2" s="63">
        <v>1.8203874</v>
      </c>
      <c r="O2" s="63">
        <v>9.6066540000000007</v>
      </c>
      <c r="P2" s="63">
        <v>693.30820000000006</v>
      </c>
      <c r="Q2" s="63">
        <v>15.802603</v>
      </c>
      <c r="R2" s="63">
        <v>332.30948000000001</v>
      </c>
      <c r="S2" s="63">
        <v>100.16495</v>
      </c>
      <c r="T2" s="63">
        <v>2785.7339999999999</v>
      </c>
      <c r="U2" s="63">
        <v>1.5893766</v>
      </c>
      <c r="V2" s="63">
        <v>9.5283619999999996</v>
      </c>
      <c r="W2" s="63">
        <v>125.01244</v>
      </c>
      <c r="X2" s="63">
        <v>80.038184999999999</v>
      </c>
      <c r="Y2" s="63">
        <v>0.90743660000000004</v>
      </c>
      <c r="Z2" s="63">
        <v>0.93375529999999995</v>
      </c>
      <c r="AA2" s="63">
        <v>7.9962970000000002</v>
      </c>
      <c r="AB2" s="63">
        <v>0.85462769999999999</v>
      </c>
      <c r="AC2" s="63">
        <v>336.62801999999999</v>
      </c>
      <c r="AD2" s="63">
        <v>3.0793753000000001</v>
      </c>
      <c r="AE2" s="63">
        <v>1.6469555</v>
      </c>
      <c r="AF2" s="63">
        <v>4.036702</v>
      </c>
      <c r="AG2" s="63">
        <v>319.56045999999998</v>
      </c>
      <c r="AH2" s="63">
        <v>188.42830000000001</v>
      </c>
      <c r="AI2" s="63">
        <v>131.13216</v>
      </c>
      <c r="AJ2" s="63">
        <v>703.91920000000005</v>
      </c>
      <c r="AK2" s="63">
        <v>3536.0889999999999</v>
      </c>
      <c r="AL2" s="63">
        <v>109.62802000000001</v>
      </c>
      <c r="AM2" s="63">
        <v>2059.1525999999999</v>
      </c>
      <c r="AN2" s="63">
        <v>116.54162599999999</v>
      </c>
      <c r="AO2" s="63">
        <v>8.892576</v>
      </c>
      <c r="AP2" s="63">
        <v>6.9899290000000001</v>
      </c>
      <c r="AQ2" s="63">
        <v>1.9026468000000001</v>
      </c>
      <c r="AR2" s="63">
        <v>6.0525599999999997</v>
      </c>
      <c r="AS2" s="63">
        <v>634.84109999999998</v>
      </c>
      <c r="AT2" s="63">
        <v>5.2668699999999999E-3</v>
      </c>
      <c r="AU2" s="63">
        <v>2.444426</v>
      </c>
      <c r="AV2" s="63">
        <v>127.239525</v>
      </c>
      <c r="AW2" s="63">
        <v>39.948357000000001</v>
      </c>
      <c r="AX2" s="63">
        <v>9.5504984000000001E-2</v>
      </c>
      <c r="AY2" s="63">
        <v>0.40591063999999999</v>
      </c>
      <c r="AZ2" s="63">
        <v>233.81976</v>
      </c>
      <c r="BA2" s="63">
        <v>16.910812</v>
      </c>
      <c r="BB2" s="63">
        <v>5.0783880000000003</v>
      </c>
      <c r="BC2" s="63">
        <v>5.0885743999999997</v>
      </c>
      <c r="BD2" s="63">
        <v>6.7160840000000004</v>
      </c>
      <c r="BE2" s="63">
        <v>0.56254446999999996</v>
      </c>
      <c r="BF2" s="63">
        <v>3.4877750000000001</v>
      </c>
      <c r="BG2" s="63">
        <v>1.3877448000000001E-2</v>
      </c>
      <c r="BH2" s="63">
        <v>1.9268337999999999E-2</v>
      </c>
      <c r="BI2" s="63">
        <v>1.3837448E-2</v>
      </c>
      <c r="BJ2" s="63">
        <v>4.7142825999999999E-2</v>
      </c>
      <c r="BK2" s="63">
        <v>1.067496E-3</v>
      </c>
      <c r="BL2" s="63">
        <v>0.19023693999999999</v>
      </c>
      <c r="BM2" s="63">
        <v>2.0361950000000002</v>
      </c>
      <c r="BN2" s="63">
        <v>0.69690540000000001</v>
      </c>
      <c r="BO2" s="63">
        <v>38.736809999999998</v>
      </c>
      <c r="BP2" s="63">
        <v>6.3162890000000003</v>
      </c>
      <c r="BQ2" s="63">
        <v>13.219842</v>
      </c>
      <c r="BR2" s="63">
        <v>44.469783999999997</v>
      </c>
      <c r="BS2" s="63">
        <v>20.199680000000001</v>
      </c>
      <c r="BT2" s="63">
        <v>7.7307877999999999</v>
      </c>
      <c r="BU2" s="63">
        <v>2.5747655000000001E-2</v>
      </c>
      <c r="BV2" s="63">
        <v>8.8766729999999999E-3</v>
      </c>
      <c r="BW2" s="63">
        <v>0.498058</v>
      </c>
      <c r="BX2" s="63">
        <v>0.63856983</v>
      </c>
      <c r="BY2" s="63">
        <v>7.2231985999999998E-2</v>
      </c>
      <c r="BZ2" s="63">
        <v>3.4141785000000002E-4</v>
      </c>
      <c r="CA2" s="63">
        <v>0.69818497000000002</v>
      </c>
      <c r="CB2" s="63">
        <v>4.7152310000000003E-3</v>
      </c>
      <c r="CC2" s="63">
        <v>0.15509761999999999</v>
      </c>
      <c r="CD2" s="63">
        <v>0.23266919999999999</v>
      </c>
      <c r="CE2" s="63">
        <v>4.0164206000000001E-2</v>
      </c>
      <c r="CF2" s="63">
        <v>5.3019755000000002E-2</v>
      </c>
      <c r="CG2" s="63">
        <v>0</v>
      </c>
      <c r="CH2" s="63">
        <v>1.0453044999999999E-2</v>
      </c>
      <c r="CI2" s="63">
        <v>1.9428639999999999E-7</v>
      </c>
      <c r="CJ2" s="63">
        <v>0.7130147</v>
      </c>
      <c r="CK2" s="63">
        <v>7.1228914999999999E-3</v>
      </c>
      <c r="CL2" s="63">
        <v>0.44781786000000001</v>
      </c>
      <c r="CM2" s="63">
        <v>1.8577653999999999</v>
      </c>
      <c r="CN2" s="63">
        <v>860.56960000000004</v>
      </c>
      <c r="CO2" s="63">
        <v>1521.8897999999999</v>
      </c>
      <c r="CP2" s="63">
        <v>725.03750000000002</v>
      </c>
      <c r="CQ2" s="63">
        <v>306.74799999999999</v>
      </c>
      <c r="CR2" s="63">
        <v>169.60489000000001</v>
      </c>
      <c r="CS2" s="63">
        <v>192.60230999999999</v>
      </c>
      <c r="CT2" s="63">
        <v>872.97640000000001</v>
      </c>
      <c r="CU2" s="63">
        <v>501.91788000000003</v>
      </c>
      <c r="CV2" s="63">
        <v>643.74523999999997</v>
      </c>
      <c r="CW2" s="63">
        <v>535.84670000000006</v>
      </c>
      <c r="CX2" s="63">
        <v>203.9659</v>
      </c>
      <c r="CY2" s="63">
        <v>1155.5916999999999</v>
      </c>
      <c r="CZ2" s="63">
        <v>551.13715000000002</v>
      </c>
      <c r="DA2" s="63">
        <v>1196.5941</v>
      </c>
      <c r="DB2" s="63">
        <v>1238.8617999999999</v>
      </c>
      <c r="DC2" s="63">
        <v>1822.1995999999999</v>
      </c>
      <c r="DD2" s="63">
        <v>2963.0983999999999</v>
      </c>
      <c r="DE2" s="63">
        <v>503.44916000000001</v>
      </c>
      <c r="DF2" s="63">
        <v>1628.4312</v>
      </c>
      <c r="DG2" s="63">
        <v>677.94359999999995</v>
      </c>
      <c r="DH2" s="63">
        <v>21.401648000000002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16.910812</v>
      </c>
      <c r="B6">
        <f>BB2</f>
        <v>5.0783880000000003</v>
      </c>
      <c r="C6">
        <f>BC2</f>
        <v>5.0885743999999997</v>
      </c>
      <c r="D6">
        <f>BD2</f>
        <v>6.7160840000000004</v>
      </c>
    </row>
    <row r="7" spans="1:113">
      <c r="B7">
        <f>ROUND(B6/MAX($B$6,$C$6,$D$6),1)</f>
        <v>0.8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17" sqref="I1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24368</v>
      </c>
      <c r="C2" s="56">
        <f ca="1">YEAR(TODAY())-YEAR(B2)+IF(TODAY()&gt;=DATE(YEAR(TODAY()),MONTH(B2),DAY(B2)),0,-1)</f>
        <v>54</v>
      </c>
      <c r="E2" s="52">
        <v>152.80000000000001</v>
      </c>
      <c r="F2" s="53" t="s">
        <v>39</v>
      </c>
      <c r="G2" s="52">
        <v>60.2</v>
      </c>
      <c r="H2" s="51" t="s">
        <v>41</v>
      </c>
      <c r="I2" s="70">
        <f>ROUND(G3/E3^2,1)</f>
        <v>25.8</v>
      </c>
    </row>
    <row r="3" spans="1:9">
      <c r="E3" s="51">
        <f>E2/100</f>
        <v>1.528</v>
      </c>
      <c r="F3" s="51" t="s">
        <v>40</v>
      </c>
      <c r="G3" s="51">
        <f>G2</f>
        <v>60.2</v>
      </c>
      <c r="H3" s="51" t="s">
        <v>41</v>
      </c>
      <c r="I3" s="70"/>
    </row>
    <row r="4" spans="1:9">
      <c r="A4" t="s">
        <v>273</v>
      </c>
    </row>
    <row r="5" spans="1:9">
      <c r="B5" s="60">
        <v>44055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정명숙, ID : H1900341)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15:29:32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44055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54</v>
      </c>
      <c r="G12" s="92"/>
      <c r="H12" s="92"/>
      <c r="I12" s="92"/>
      <c r="K12" s="121">
        <f>'개인정보 및 신체계측 입력'!E2</f>
        <v>152.80000000000001</v>
      </c>
      <c r="L12" s="122"/>
      <c r="M12" s="115">
        <f>'개인정보 및 신체계측 입력'!G2</f>
        <v>60.2</v>
      </c>
      <c r="N12" s="116"/>
      <c r="O12" s="111" t="s">
        <v>271</v>
      </c>
      <c r="P12" s="105"/>
      <c r="Q12" s="88">
        <f>'개인정보 및 신체계측 입력'!I2</f>
        <v>25.8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정명숙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76.209000000000003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8.1180000000000003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15.673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17.2</v>
      </c>
      <c r="L72" s="36" t="s">
        <v>53</v>
      </c>
      <c r="M72" s="36">
        <f>ROUND('DRIs DATA'!K8,1)</f>
        <v>6.9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44.31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79.400000000000006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80.040000000000006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56.98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39.950000000000003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235.74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88.93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2020-12-09T04:57:32Z</dcterms:modified>
</cp:coreProperties>
</file>