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<sst xmlns="http://schemas.openxmlformats.org/spreadsheetml/2006/main" count="692" uniqueCount="283">
  <si>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</si>
  <si>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</si>
  <si>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</si>
  <si>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</si>
  <si>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</si>
  <si>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</si>
  <si>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</si>
  <si>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</si>
  <si>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</si>
  <si>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</si>
  <si>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</si>
  <si>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</si>
  <si>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</si>
  <si>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</si>
  <si>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</si>
  <si>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</si>
  <si>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</si>
  <si>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</si>
  <si>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</si>
  <si>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</si>
  <si>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</si>
  <si>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</si>
  <si>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</si>
  <si>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</si>
  <si>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</si>
  <si>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</si>
  <si>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</si>
  <si>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</si>
  <si>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</si>
  <si>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</si>
  <si>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</si>
  <si>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</si>
  <si>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</si>
  <si>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</si>
  <si>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</si>
  <si>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</si>
  <si>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</si>
  <si>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</si>
  <si>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</si>
  <si>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</si>
  <si>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</si>
  <si>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</si>
  <si>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</si>
  <si>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</si>
  <si>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</si>
  <si>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</si>
  <si>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</si>
  <si>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</si>
  <si>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</si>
  <si>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</si>
  <si>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</si>
  <si>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</si>
  <si>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</si>
  <si>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</si>
  <si>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</si>
  <si>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</si>
  <si>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</si>
  <si>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</si>
  <si>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</si>
  <si>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</si>
  <si>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</si>
  <si>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</si>
  <si>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</si>
  <si>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</si>
  <si>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</si>
  <si>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</si>
  <si>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</si>
  <si>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</si>
  <si>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</si>
  <si>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</si>
  <si>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</si>
  <si>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</si>
  <si>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</si>
  <si>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</si>
  <si>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</si>
  <si>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</si>
  <si>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</si>
  <si>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</si>
  <si>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</si>
  <si>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</si>
  <si>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</si>
  <si>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</si>
  <si>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</si>
  <si>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</si>
  <si>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</si>
  <si>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</si>
  <si>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</si>
  <si>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</si>
  <si>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</si>
  <si>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</si>
  <si>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</si>
  <si>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</si>
  <si>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</si>
  <si>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</si>
  <si>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</si>
  <si>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</si>
  <si>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</si>
  <si>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</si>
  <si>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</si>
  <si>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</si>
  <si>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</si>
  <si>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</si>
  <si>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</si>
  <si>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</si>
  <si>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</si>
  <si>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</si>
  <si>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</si>
  <si>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</si>
  <si>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</si>
  <si>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</si>
  <si>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</si>
  <si>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</si>
  <si>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</si>
  <si>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</si>
  <si>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</si>
  <si>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</si>
  <si>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</si>
  <si>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</si>
  <si>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</si>
  <si>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</si>
  <si>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</si>
  <si>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</si>
  <si>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</si>
  <si>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</si>
  <si>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</si>
  <si>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</si>
  <si>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</si>
  <si>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</si>
  <si>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</si>
  <si>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</si>
  <si>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</si>
  <si>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</si>
  <si>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</si>
  <si>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</si>
  <si>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</si>
  <si>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</si>
  <si>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</si>
  <si>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</si>
  <si>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</si>
  <si>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</si>
  <si>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</si>
  <si>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</si>
  <si>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</si>
  <si>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</si>
  <si>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</si>
  <si>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</si>
  <si>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</si>
  <si>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</si>
  <si>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</si>
  <si>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</si>
  <si>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</si>
  <si>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</si>
  <si>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</si>
  <si>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</si>
  <si>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</si>
  <si>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</si>
  <si>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</si>
  <si>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</si>
  <si>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</si>
  <si>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</si>
  <si>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</si>
  <si>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</si>
  <si>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</si>
  <si>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</si>
  <si>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</si>
  <si>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</si>
  <si>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</si>
  <si>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</si>
  <si>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</si>
  <si>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</si>
  <si>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</si>
  <si>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</si>
  <si>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</si>
  <si>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</si>
  <si>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</si>
  <si>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</si>
  <si>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</si>
  <si>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</si>
  <si>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</si>
  <si>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</si>
  <si>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</si>
  <si>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</si>
  <si>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</si>
  <si>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</si>
  <si>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</si>
  <si>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</si>
  <si>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</si>
  <si>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</si>
  <si>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</si>
  <si>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</si>
  <si>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</si>
  <si>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</si>
  <si>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</si>
  <si>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</si>
  <si>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</si>
  <si>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</si>
  <si>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</si>
  <si>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</si>
  <si>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</si>
  <si>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</si>
  <si>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</si>
  <si>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</si>
  <si>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</si>
  <si>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</si>
  <si>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</si>
  <si>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</si>
  <si>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</si>
  <si>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</si>
  <si>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</si>
  <si>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</si>
  <si>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</si>
  <si>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</si>
  <si>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</si>
  <si>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</si>
  <si>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</si>
  <si>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</si>
  <si>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</si>
  <si>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</si>
  <si>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</si>
  <si>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</si>
  <si>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</si>
  <si>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</si>
  <si>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</si>
  <si>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</si>
  <si>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</si>
  <si>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</si>
  <si>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</si>
  <si>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</si>
  <si>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</si>
  <si>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</si>
  <si>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</si>
  <si>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</si>
  <si>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</si>
  <si>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</si>
  <si>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</si>
  <si>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</si>
  <si>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</si>
  <si>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</si>
  <si>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</si>
  <si>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</si>
  <si>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</si>
  <si>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</si>
  <si>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</si>
  <si>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</si>
  <si>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</si>
  <si>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</si>
  <si>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</si>
  <si>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</si>
  <si>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</si>
  <si>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</si>
  <si>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</si>
  <si>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</si>
  <si>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</si>
  <si>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</si>
  <si>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</si>
  <si>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</si>
  <si>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</si>
  <si>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</si>
  <si>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</si>
  <si>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</si>
  <si>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</si>
  <si>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</si>
  <si>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</si>
  <si>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</si>
  <si>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</si>
  <si>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</si>
  <si>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</si>
  <si>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</si>
  <si>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</si>
  <si>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</si>
  <si>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</si>
  <si>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</si>
  <si>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</si>
  <si>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</si>
  <si>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</si>
  <si>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</si>
  <si>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</si>
  <si>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</si>
  <si>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</si>
  <si>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이재미, ID : H1900344)</t>
  </si>
  <si>
    <t>2020년 12월 04일 15:35:54</t>
  </si>
  <si>
    <t>H1900344</t>
  </si>
  <si>
    <t>이재미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</si>
</sst>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211.85973999999999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10.568031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5.0896983000000002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3694.364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10231.831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1064.501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491.88463999999999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31.261852000000001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2378.0819999999999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0.11975764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7.4011769999999997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76.187219999999996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681.03880000000004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242.27520000000001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6.2889999999999997</c:v>
                </c:pt>
                <c:pt idx="1">
                  <c:v>24.021999999999998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56.395229999999998</c:v>
                </c:pt>
                <c:pt idx="1">
                  <c:v>59.365099999999998</c:v>
                </c:pt>
                <c:pt idx="2">
                  <c:v>51.384785000000001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2688.7197000000001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72.342415000000003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60.866</c:v>
                </c:pt>
                <c:pt idx="1">
                  <c:v>17.844999999999999</c:v>
                </c:pt>
                <c:pt idx="2">
                  <c:v>21.289000000000001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4833.4135999999999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543.76104999999995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2183.9766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18.686603999999999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15198.295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48.456885999999997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5.319814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1596.7517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6.1848479999999997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38.95346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5.319814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2211.5376000000001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28.590032999999998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이재미, ID : H1900344)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15:35:54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4833.4135999999999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211.85973999999999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76.187219999999996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60.866</v>
      </c>
      <c r="G8" s="59">
        <f>'DRIs DATA 입력'!G8</f>
        <v>17.844999999999999</v>
      </c>
      <c r="H8" s="59">
        <f>'DRIs DATA 입력'!H8</f>
        <v>21.289000000000001</v>
      </c>
      <c r="I8" s="46"/>
      <c r="J8" s="59" t="s">
        <v>216</v>
      </c>
      <c r="K8" s="59">
        <f>'DRIs DATA 입력'!K8</f>
        <v>6.2889999999999997</v>
      </c>
      <c r="L8" s="59">
        <f>'DRIs DATA 입력'!L8</f>
        <v>24.021999999999998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2688.7197000000001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72.342415000000003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18.686603999999999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1596.7517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543.76104999999995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5.375902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6.1848479999999997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38.95346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5.319814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2211.5376000000001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28.590032999999998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10.568031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5.0896983000000002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2183.9766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3694.364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15198.295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10231.831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1064.501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491.88463999999999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48.456885999999997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31.261852000000001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2378.0819999999999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0.11975764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7.4011769999999997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681.03880000000004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242.27520000000001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4833.4135999999999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211.85973999999999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76.187219999999996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60.866</v>
      </c>
      <c r="G8" s="160">
        <v>17.844999999999999</v>
      </c>
      <c r="H8" s="160">
        <v>21.289000000000001</v>
      </c>
      <c r="I8" s="158"/>
      <c r="J8" s="160" t="s">
        <v>216</v>
      </c>
      <c r="K8" s="160">
        <v>6.2889999999999997</v>
      </c>
      <c r="L8" s="160">
        <v>24.021999999999998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2688.7197000000001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72.342415000000003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18.686603999999999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1596.7517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543.76104999999995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5.375902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6.1848479999999997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38.95346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5.319814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2211.5376000000001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28.590032999999998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10.568031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5.0896983000000002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2183.9766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3694.364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15198.295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10231.831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1064.501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491.88463999999999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48.456885999999997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31.261852000000001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2378.0819999999999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0.11975764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7.4011769999999997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681.03880000000004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242.27520000000001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X24:BC24"/>
    <mergeCell ref="BE24:BJ24"/>
    <mergeCell ref="A24:F24"/>
    <mergeCell ref="H24:M24"/>
    <mergeCell ref="O24:T24"/>
    <mergeCell ref="V24:AA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3" sqref="I13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58</v>
      </c>
      <c r="E2" s="63">
        <v>4833.4135999999999</v>
      </c>
      <c r="F2" s="63">
        <v>605.71704</v>
      </c>
      <c r="G2" s="63">
        <v>177.58565999999999</v>
      </c>
      <c r="H2" s="63">
        <v>82.713980000000006</v>
      </c>
      <c r="I2" s="63">
        <v>94.871669999999995</v>
      </c>
      <c r="J2" s="63">
        <v>211.85973999999999</v>
      </c>
      <c r="K2" s="63">
        <v>85.396990000000002</v>
      </c>
      <c r="L2" s="63">
        <v>126.462746</v>
      </c>
      <c r="M2" s="63">
        <v>76.187219999999996</v>
      </c>
      <c r="N2" s="63">
        <v>8.0034779999999994</v>
      </c>
      <c r="O2" s="63">
        <v>42.324689999999997</v>
      </c>
      <c r="P2" s="63">
        <v>3480.4783000000002</v>
      </c>
      <c r="Q2" s="63">
        <v>72.679140000000004</v>
      </c>
      <c r="R2" s="63">
        <v>2688.7197000000001</v>
      </c>
      <c r="S2" s="63">
        <v>576.32680000000005</v>
      </c>
      <c r="T2" s="63">
        <v>25348.708999999999</v>
      </c>
      <c r="U2" s="63">
        <v>18.686603999999999</v>
      </c>
      <c r="V2" s="63">
        <v>72.342415000000003</v>
      </c>
      <c r="W2" s="63">
        <v>1596.7517</v>
      </c>
      <c r="X2" s="63">
        <v>543.76104999999995</v>
      </c>
      <c r="Y2" s="63">
        <v>5.375902</v>
      </c>
      <c r="Z2" s="63">
        <v>6.1848479999999997</v>
      </c>
      <c r="AA2" s="63">
        <v>38.95346</v>
      </c>
      <c r="AB2" s="63">
        <v>5.319814</v>
      </c>
      <c r="AC2" s="63">
        <v>2211.5376000000001</v>
      </c>
      <c r="AD2" s="63">
        <v>28.590032999999998</v>
      </c>
      <c r="AE2" s="63">
        <v>10.568031</v>
      </c>
      <c r="AF2" s="63">
        <v>5.0896983000000002</v>
      </c>
      <c r="AG2" s="63">
        <v>2183.9766</v>
      </c>
      <c r="AH2" s="63">
        <v>893.45690000000002</v>
      </c>
      <c r="AI2" s="63">
        <v>1290.5198</v>
      </c>
      <c r="AJ2" s="63">
        <v>3694.364</v>
      </c>
      <c r="AK2" s="63">
        <v>15198.295</v>
      </c>
      <c r="AL2" s="63">
        <v>1064.501</v>
      </c>
      <c r="AM2" s="63">
        <v>10231.831</v>
      </c>
      <c r="AN2" s="63">
        <v>491.88463999999999</v>
      </c>
      <c r="AO2" s="63">
        <v>48.456885999999997</v>
      </c>
      <c r="AP2" s="63">
        <v>31.942557999999998</v>
      </c>
      <c r="AQ2" s="63">
        <v>16.514330000000001</v>
      </c>
      <c r="AR2" s="63">
        <v>31.261852000000001</v>
      </c>
      <c r="AS2" s="63">
        <v>2378.0819999999999</v>
      </c>
      <c r="AT2" s="63">
        <v>0.11975764</v>
      </c>
      <c r="AU2" s="63">
        <v>7.4011769999999997</v>
      </c>
      <c r="AV2" s="63">
        <v>681.03880000000004</v>
      </c>
      <c r="AW2" s="63">
        <v>242.27520000000001</v>
      </c>
      <c r="AX2" s="63">
        <v>0.77712219999999999</v>
      </c>
      <c r="AY2" s="63">
        <v>4.3076056999999999</v>
      </c>
      <c r="AZ2" s="63">
        <v>1393.3905999999999</v>
      </c>
      <c r="BA2" s="63">
        <v>167.18709999999999</v>
      </c>
      <c r="BB2" s="63">
        <v>56.395229999999998</v>
      </c>
      <c r="BC2" s="63">
        <v>59.365099999999998</v>
      </c>
      <c r="BD2" s="63">
        <v>51.384785000000001</v>
      </c>
      <c r="BE2" s="63">
        <v>2.5135939999999999</v>
      </c>
      <c r="BF2" s="63">
        <v>13.455367000000001</v>
      </c>
      <c r="BG2" s="63">
        <v>1.3877448000000001E-2</v>
      </c>
      <c r="BH2" s="63">
        <v>0.22136632000000001</v>
      </c>
      <c r="BI2" s="63">
        <v>0.16664846</v>
      </c>
      <c r="BJ2" s="63">
        <v>0.53893829999999998</v>
      </c>
      <c r="BK2" s="63">
        <v>1.067496E-3</v>
      </c>
      <c r="BL2" s="63">
        <v>1.1312233</v>
      </c>
      <c r="BM2" s="63">
        <v>9.9218489999999999</v>
      </c>
      <c r="BN2" s="63">
        <v>2.2823622000000001</v>
      </c>
      <c r="BO2" s="63">
        <v>172.09236000000001</v>
      </c>
      <c r="BP2" s="63">
        <v>24.448108999999999</v>
      </c>
      <c r="BQ2" s="63">
        <v>55.548865999999997</v>
      </c>
      <c r="BR2" s="63">
        <v>216.16716</v>
      </c>
      <c r="BS2" s="63">
        <v>123.19649</v>
      </c>
      <c r="BT2" s="63">
        <v>24.307592</v>
      </c>
      <c r="BU2" s="63">
        <v>0.53761729999999996</v>
      </c>
      <c r="BV2" s="63">
        <v>0.12897241000000001</v>
      </c>
      <c r="BW2" s="63">
        <v>1.7690969999999999</v>
      </c>
      <c r="BX2" s="63">
        <v>3.6040212999999999</v>
      </c>
      <c r="BY2" s="63">
        <v>0.58193269999999997</v>
      </c>
      <c r="BZ2" s="63">
        <v>3.0317348000000002E-3</v>
      </c>
      <c r="CA2" s="63">
        <v>4.5156345</v>
      </c>
      <c r="CB2" s="63">
        <v>6.8306610000000004E-2</v>
      </c>
      <c r="CC2" s="63">
        <v>0.68490150000000005</v>
      </c>
      <c r="CD2" s="63">
        <v>4.1781280000000001</v>
      </c>
      <c r="CE2" s="63">
        <v>0.19285743</v>
      </c>
      <c r="CF2" s="63">
        <v>0.6636379</v>
      </c>
      <c r="CG2" s="63">
        <v>2.4899998E-6</v>
      </c>
      <c r="CH2" s="63">
        <v>0.11781984600000001</v>
      </c>
      <c r="CI2" s="63">
        <v>3.0701762E-2</v>
      </c>
      <c r="CJ2" s="63">
        <v>9.1530904999999994</v>
      </c>
      <c r="CK2" s="63">
        <v>3.4819530000000001E-2</v>
      </c>
      <c r="CL2" s="63">
        <v>5.7091659999999997</v>
      </c>
      <c r="CM2" s="63">
        <v>8.2461459999999995</v>
      </c>
      <c r="CN2" s="63">
        <v>6590.5063</v>
      </c>
      <c r="CO2" s="63">
        <v>11597.046</v>
      </c>
      <c r="CP2" s="63">
        <v>7828.1040000000003</v>
      </c>
      <c r="CQ2" s="63">
        <v>2632.5207999999998</v>
      </c>
      <c r="CR2" s="63">
        <v>1229.1967</v>
      </c>
      <c r="CS2" s="63">
        <v>1289.4115999999999</v>
      </c>
      <c r="CT2" s="63">
        <v>6624.7437</v>
      </c>
      <c r="CU2" s="63">
        <v>4631.2143999999998</v>
      </c>
      <c r="CV2" s="63">
        <v>4167.5864000000001</v>
      </c>
      <c r="CW2" s="63">
        <v>5271.6540000000005</v>
      </c>
      <c r="CX2" s="63">
        <v>1385.9204</v>
      </c>
      <c r="CY2" s="63">
        <v>7684.9823999999999</v>
      </c>
      <c r="CZ2" s="63">
        <v>4745.7103999999999</v>
      </c>
      <c r="DA2" s="63">
        <v>9130.1810000000005</v>
      </c>
      <c r="DB2" s="63">
        <v>8184.5844999999999</v>
      </c>
      <c r="DC2" s="63">
        <v>14167.999</v>
      </c>
      <c r="DD2" s="63">
        <v>25795.870999999999</v>
      </c>
      <c r="DE2" s="63">
        <v>5461.45</v>
      </c>
      <c r="DF2" s="63">
        <v>10811.561</v>
      </c>
      <c r="DG2" s="63">
        <v>5820.9290000000001</v>
      </c>
      <c r="DH2" s="63">
        <v>224.33413999999999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167.18709999999999</v>
      </c>
      <c r="B6">
        <f>BB2</f>
        <v>56.395229999999998</v>
      </c>
      <c r="C6">
        <f>BC2</f>
        <v>59.365099999999998</v>
      </c>
      <c r="D6">
        <f>BD2</f>
        <v>51.384785000000001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14" sqref="E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22758</v>
      </c>
      <c r="C2" s="56">
        <f ca="1">YEAR(TODAY())-YEAR(B2)+IF(TODAY()&gt;=DATE(YEAR(TODAY()),MONTH(B2),DAY(B2)),0,-1)</f>
        <v>58</v>
      </c>
      <c r="E2" s="52">
        <v>161.9</v>
      </c>
      <c r="F2" s="53" t="s">
        <v>39</v>
      </c>
      <c r="G2" s="52">
        <v>76.5</v>
      </c>
      <c r="H2" s="51" t="s">
        <v>41</v>
      </c>
      <c r="I2" s="70">
        <f>ROUND(G3/E3^2,1)</f>
        <v>29.2</v>
      </c>
    </row>
    <row r="3" spans="1:9">
      <c r="E3" s="51">
        <f>E2/100</f>
        <v>1.619</v>
      </c>
      <c r="F3" s="51" t="s">
        <v>40</v>
      </c>
      <c r="G3" s="51">
        <f>G2</f>
        <v>76.5</v>
      </c>
      <c r="H3" s="51" t="s">
        <v>41</v>
      </c>
      <c r="I3" s="70"/>
    </row>
    <row r="4" spans="1:9">
      <c r="A4" t="s">
        <v>273</v>
      </c>
    </row>
    <row r="5" spans="1:9">
      <c r="B5" s="60">
        <v>44057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이재미, ID : H1900344)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15:35:54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44057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58</v>
      </c>
      <c r="G12" s="92"/>
      <c r="H12" s="92"/>
      <c r="I12" s="92"/>
      <c r="K12" s="121">
        <f>'개인정보 및 신체계측 입력'!E2</f>
        <v>161.9</v>
      </c>
      <c r="L12" s="122"/>
      <c r="M12" s="115">
        <f>'개인정보 및 신체계측 입력'!G2</f>
        <v>76.5</v>
      </c>
      <c r="N12" s="116"/>
      <c r="O12" s="111" t="s">
        <v>271</v>
      </c>
      <c r="P12" s="105"/>
      <c r="Q12" s="88">
        <f>'개인정보 및 신체계측 입력'!I2</f>
        <v>29.2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이재미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60.866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17.844999999999999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21.289000000000001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0.9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24</v>
      </c>
      <c r="L72" s="36" t="s">
        <v>53</v>
      </c>
      <c r="M72" s="36">
        <f>ROUND('DRIs DATA'!K8,1)</f>
        <v>6.3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358.5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602.85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543.76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354.65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273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1013.22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484.57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2020-12-09T05:10:30Z</dcterms:modified>
</cp:coreProperties>
</file>