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<sst xmlns="http://schemas.openxmlformats.org/spreadsheetml/2006/main" count="692" uniqueCount="283">
  <si>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</si>
  <si>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</si>
  <si>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</si>
  <si>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</si>
  <si>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</si>
  <si>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</si>
  <si>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</si>
  <si>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</si>
  <si>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</si>
  <si>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</si>
  <si>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</si>
  <si>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</si>
  <si>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</si>
  <si>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</si>
  <si>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</si>
  <si>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</si>
  <si>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</si>
  <si>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</si>
  <si>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</si>
  <si>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</si>
  <si>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</si>
  <si>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</si>
  <si>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</si>
  <si>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</si>
  <si>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</si>
  <si>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</si>
  <si>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</si>
  <si>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</si>
  <si>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</si>
  <si>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</si>
  <si>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</si>
  <si>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</si>
  <si>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</si>
  <si>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</si>
  <si>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</si>
  <si>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</si>
  <si>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</si>
  <si>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</si>
  <si>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</si>
  <si>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</si>
  <si>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</si>
  <si>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</si>
  <si>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</si>
  <si>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</si>
  <si>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</si>
  <si>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</si>
  <si>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</si>
  <si>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</si>
  <si>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</si>
  <si>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</si>
  <si>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</si>
  <si>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</si>
  <si>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</si>
  <si>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</si>
  <si>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</si>
  <si>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</si>
  <si>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</si>
  <si>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</si>
  <si>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</si>
  <si>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</si>
  <si>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</si>
  <si>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</si>
  <si>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</si>
  <si>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</si>
  <si>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</si>
  <si>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</si>
  <si>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</si>
  <si>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</si>
  <si>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</si>
  <si>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</si>
  <si>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</si>
  <si>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</si>
  <si>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</si>
  <si>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</si>
  <si>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</si>
  <si>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</si>
  <si>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</si>
  <si>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</si>
  <si>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</si>
  <si>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</si>
  <si>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</si>
  <si>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</si>
  <si>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</si>
  <si>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</si>
  <si>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</si>
  <si>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</si>
  <si>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</si>
  <si>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</si>
  <si>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</si>
  <si>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</si>
  <si>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</si>
  <si>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</si>
  <si>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</si>
  <si>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</si>
  <si>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</si>
  <si>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</si>
  <si>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</si>
  <si>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</si>
  <si>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</si>
  <si>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</si>
  <si>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</si>
  <si>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</si>
  <si>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</si>
  <si>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</si>
  <si>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</si>
  <si>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</si>
  <si>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</si>
  <si>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</si>
  <si>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</si>
  <si>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</si>
  <si>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</si>
  <si>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</si>
  <si>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</si>
  <si>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</si>
  <si>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</si>
  <si>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</si>
  <si>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</si>
  <si>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</si>
  <si>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</si>
  <si>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</si>
  <si>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</si>
  <si>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</si>
  <si>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</si>
  <si>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</si>
  <si>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</si>
  <si>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</si>
  <si>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</si>
  <si>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</si>
  <si>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</si>
  <si>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</si>
  <si>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</si>
  <si>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</si>
  <si>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</si>
  <si>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</si>
  <si>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</si>
  <si>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</si>
  <si>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</si>
  <si>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</si>
  <si>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</si>
  <si>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</si>
  <si>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</si>
  <si>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</si>
  <si>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</si>
  <si>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</si>
  <si>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</si>
  <si>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</si>
  <si>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</si>
  <si>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</si>
  <si>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</si>
  <si>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</si>
  <si>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</si>
  <si>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</si>
  <si>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</si>
  <si>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</si>
  <si>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</si>
  <si>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</si>
  <si>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</si>
  <si>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</si>
  <si>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</si>
  <si>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</si>
  <si>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</si>
  <si>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</si>
  <si>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</si>
  <si>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</si>
  <si>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</si>
  <si>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</si>
  <si>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</si>
  <si>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</si>
  <si>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</si>
  <si>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</si>
  <si>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</si>
  <si>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</si>
  <si>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</si>
  <si>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</si>
  <si>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</si>
  <si>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</si>
  <si>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</si>
  <si>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</si>
  <si>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</si>
  <si>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</si>
  <si>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</si>
  <si>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</si>
  <si>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</si>
  <si>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</si>
  <si>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</si>
  <si>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</si>
  <si>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</si>
  <si>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</si>
  <si>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</si>
  <si>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</si>
  <si>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</si>
  <si>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</si>
  <si>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</si>
  <si>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</si>
  <si>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</si>
  <si>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</si>
  <si>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</si>
  <si>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</si>
  <si>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</si>
  <si>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</si>
  <si>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</si>
  <si>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</si>
  <si>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</si>
  <si>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</si>
  <si>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</si>
  <si>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</si>
  <si>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</si>
  <si>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</si>
  <si>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</si>
  <si>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</si>
  <si>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</si>
  <si>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</si>
  <si>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</si>
  <si>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</si>
  <si>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</si>
  <si>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</si>
  <si>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</si>
  <si>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</si>
  <si>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</si>
  <si>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</si>
  <si>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</si>
  <si>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</si>
  <si>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</si>
  <si>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</si>
  <si>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</si>
  <si>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</si>
  <si>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</si>
  <si>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</si>
  <si>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</si>
  <si>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</si>
  <si>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</si>
  <si>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</si>
  <si>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</si>
  <si>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</si>
  <si>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</si>
  <si>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</si>
  <si>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</si>
  <si>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</si>
  <si>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</si>
  <si>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</si>
  <si>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</si>
  <si>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</si>
  <si>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</si>
  <si>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</si>
  <si>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</si>
  <si>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</si>
  <si>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</si>
  <si>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</si>
  <si>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</si>
  <si>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</si>
  <si>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</si>
  <si>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</si>
  <si>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</si>
  <si>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</si>
  <si>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</si>
  <si>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</si>
  <si>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</si>
  <si>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</si>
  <si>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</si>
  <si>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</si>
  <si>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</si>
  <si>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</si>
  <si>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</si>
  <si>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</si>
  <si>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</si>
  <si>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</si>
  <si>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</si>
  <si>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</si>
  <si>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</si>
  <si>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</si>
  <si>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</si>
  <si>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</si>
  <si>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</si>
  <si>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</si>
  <si>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</si>
  <si>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</si>
  <si>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</si>
  <si>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</si>
  <si>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조정아, ID : H1900350)</t>
  </si>
  <si>
    <t>2020년 12월 11일 13:31:58</t>
  </si>
  <si>
    <t>H1900350</t>
  </si>
  <si>
    <t>조정아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</si>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</sst>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150.17420000000001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353504"/>
        <c:axId val="254452728"/>
      </c:barChart>
      <c:catAx>
        <c:axId val="2163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52728"/>
        <c:crosses val="autoZero"/>
        <c:auto val="1"/>
        <c:lblAlgn val="ctr"/>
        <c:lblOffset val="100"/>
        <c:noMultiLvlLbl val="0"/>
      </c:catAx>
      <c:valAx>
        <c:axId val="2544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3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6.7819560000000001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3480"/>
        <c:axId val="255154656"/>
      </c:barChart>
      <c:catAx>
        <c:axId val="2551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656"/>
        <c:crosses val="autoZero"/>
        <c:auto val="1"/>
        <c:lblAlgn val="ctr"/>
        <c:lblOffset val="100"/>
        <c:noMultiLvlLbl val="0"/>
      </c:catAx>
      <c:valAx>
        <c:axId val="2551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5.7564029999999997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5048"/>
        <c:axId val="255149952"/>
      </c:barChart>
      <c:catAx>
        <c:axId val="2551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9952"/>
        <c:crosses val="autoZero"/>
        <c:auto val="1"/>
        <c:lblAlgn val="ctr"/>
        <c:lblOffset val="100"/>
        <c:noMultiLvlLbl val="0"/>
      </c:catAx>
      <c:valAx>
        <c:axId val="2551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2403.6572000000001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7600"/>
        <c:axId val="255147992"/>
      </c:barChart>
      <c:catAx>
        <c:axId val="2551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7992"/>
        <c:crosses val="autoZero"/>
        <c:auto val="1"/>
        <c:lblAlgn val="ctr"/>
        <c:lblOffset val="100"/>
        <c:noMultiLvlLbl val="0"/>
      </c:catAx>
      <c:valAx>
        <c:axId val="2551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6737.0259999999998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9168"/>
        <c:axId val="255150344"/>
      </c:barChart>
      <c:catAx>
        <c:axId val="2551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0344"/>
        <c:crosses val="autoZero"/>
        <c:auto val="1"/>
        <c:lblAlgn val="ctr"/>
        <c:lblOffset val="100"/>
        <c:noMultiLvlLbl val="0"/>
      </c:catAx>
      <c:valAx>
        <c:axId val="255150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296.70382999999998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2304"/>
        <c:axId val="255151128"/>
      </c:barChart>
      <c:catAx>
        <c:axId val="2551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1128"/>
        <c:crosses val="autoZero"/>
        <c:auto val="1"/>
        <c:lblAlgn val="ctr"/>
        <c:lblOffset val="100"/>
        <c:noMultiLvlLbl val="0"/>
      </c:catAx>
      <c:valAx>
        <c:axId val="2551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232.34511000000001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1912"/>
        <c:axId val="254524464"/>
      </c:barChart>
      <c:catAx>
        <c:axId val="2551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4464"/>
        <c:crosses val="autoZero"/>
        <c:auto val="1"/>
        <c:lblAlgn val="ctr"/>
        <c:lblOffset val="100"/>
        <c:noMultiLvlLbl val="0"/>
      </c:catAx>
      <c:valAx>
        <c:axId val="25452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18.984306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5248"/>
        <c:axId val="254526816"/>
      </c:barChart>
      <c:catAx>
        <c:axId val="2545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816"/>
        <c:crosses val="autoZero"/>
        <c:auto val="1"/>
        <c:lblAlgn val="ctr"/>
        <c:lblOffset val="100"/>
        <c:noMultiLvlLbl val="0"/>
      </c:catAx>
      <c:valAx>
        <c:axId val="25452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2295.1815999999999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416"/>
        <c:axId val="255176712"/>
      </c:barChart>
      <c:catAx>
        <c:axId val="2551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6712"/>
        <c:crosses val="autoZero"/>
        <c:auto val="1"/>
        <c:lblAlgn val="ctr"/>
        <c:lblOffset val="100"/>
        <c:noMultiLvlLbl val="0"/>
      </c:catAx>
      <c:valAx>
        <c:axId val="255176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0.18443300000000001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8280"/>
        <c:axId val="255177888"/>
      </c:barChart>
      <c:catAx>
        <c:axId val="2551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7888"/>
        <c:crosses val="autoZero"/>
        <c:auto val="1"/>
        <c:lblAlgn val="ctr"/>
        <c:lblOffset val="100"/>
        <c:noMultiLvlLbl val="0"/>
      </c:catAx>
      <c:valAx>
        <c:axId val="25517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4.0090865999999998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496"/>
        <c:axId val="255178672"/>
      </c:barChart>
      <c:catAx>
        <c:axId val="2551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8672"/>
        <c:crosses val="autoZero"/>
        <c:auto val="1"/>
        <c:lblAlgn val="ctr"/>
        <c:lblOffset val="100"/>
        <c:noMultiLvlLbl val="0"/>
      </c:catAx>
      <c:valAx>
        <c:axId val="25517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60.457915999999997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224"/>
        <c:axId val="217005872"/>
      </c:barChart>
      <c:catAx>
        <c:axId val="2170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5872"/>
        <c:crosses val="autoZero"/>
        <c:auto val="1"/>
        <c:lblAlgn val="ctr"/>
        <c:lblOffset val="100"/>
        <c:noMultiLvlLbl val="0"/>
      </c:catAx>
      <c:valAx>
        <c:axId val="21700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192.37437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104"/>
        <c:axId val="255182592"/>
      </c:barChart>
      <c:catAx>
        <c:axId val="2551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2592"/>
        <c:crosses val="autoZero"/>
        <c:auto val="1"/>
        <c:lblAlgn val="ctr"/>
        <c:lblOffset val="100"/>
        <c:noMultiLvlLbl val="0"/>
      </c:catAx>
      <c:valAx>
        <c:axId val="2551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153.20357000000001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808"/>
        <c:axId val="255183768"/>
      </c:barChart>
      <c:catAx>
        <c:axId val="2551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3768"/>
        <c:crosses val="autoZero"/>
        <c:auto val="1"/>
        <c:lblAlgn val="ctr"/>
        <c:lblOffset val="100"/>
        <c:noMultiLvlLbl val="0"/>
      </c:catAx>
      <c:valAx>
        <c:axId val="25518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4.008</c:v>
                </c:pt>
                <c:pt idx="1">
                  <c:v>21.341999999999999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179848"/>
        <c:axId val="255180632"/>
      </c:barChart>
      <c:catAx>
        <c:axId val="25517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0632"/>
        <c:crosses val="autoZero"/>
        <c:auto val="1"/>
        <c:lblAlgn val="ctr"/>
        <c:lblOffset val="100"/>
        <c:noMultiLvlLbl val="0"/>
      </c:catAx>
      <c:valAx>
        <c:axId val="25518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35.521254999999996</c:v>
                </c:pt>
                <c:pt idx="1">
                  <c:v>42.059916999999999</c:v>
                </c:pt>
                <c:pt idx="2">
                  <c:v>54.158059999999999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924.62019999999995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3376"/>
        <c:axId val="256312632"/>
      </c:barChart>
      <c:catAx>
        <c:axId val="2551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632"/>
        <c:crosses val="autoZero"/>
        <c:auto val="1"/>
        <c:lblAlgn val="ctr"/>
        <c:lblOffset val="100"/>
        <c:noMultiLvlLbl val="0"/>
      </c:catAx>
      <c:valAx>
        <c:axId val="2563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39.963794999999998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8712"/>
        <c:axId val="256307928"/>
      </c:barChart>
      <c:catAx>
        <c:axId val="2563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7928"/>
        <c:crosses val="autoZero"/>
        <c:auto val="1"/>
        <c:lblAlgn val="ctr"/>
        <c:lblOffset val="100"/>
        <c:noMultiLvlLbl val="0"/>
      </c:catAx>
      <c:valAx>
        <c:axId val="2563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65.712000000000003</c:v>
                </c:pt>
                <c:pt idx="1">
                  <c:v>15.238</c:v>
                </c:pt>
                <c:pt idx="2">
                  <c:v>19.05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6309104"/>
        <c:axId val="256314200"/>
      </c:barChart>
      <c:catAx>
        <c:axId val="2563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4200"/>
        <c:crosses val="autoZero"/>
        <c:auto val="1"/>
        <c:lblAlgn val="ctr"/>
        <c:lblOffset val="100"/>
        <c:noMultiLvlLbl val="0"/>
      </c:catAx>
      <c:valAx>
        <c:axId val="2563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3816.0933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3808"/>
        <c:axId val="256309496"/>
      </c:barChart>
      <c:catAx>
        <c:axId val="2563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9496"/>
        <c:crosses val="autoZero"/>
        <c:auto val="1"/>
        <c:lblAlgn val="ctr"/>
        <c:lblOffset val="100"/>
        <c:noMultiLvlLbl val="0"/>
      </c:catAx>
      <c:valAx>
        <c:axId val="25630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331.89920000000001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9888"/>
        <c:axId val="256313024"/>
      </c:barChart>
      <c:catAx>
        <c:axId val="256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3024"/>
        <c:crosses val="autoZero"/>
        <c:auto val="1"/>
        <c:lblAlgn val="ctr"/>
        <c:lblOffset val="100"/>
        <c:noMultiLvlLbl val="0"/>
      </c:catAx>
      <c:valAx>
        <c:axId val="25631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1130.7456999999999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0280"/>
        <c:axId val="256312240"/>
      </c:barChart>
      <c:catAx>
        <c:axId val="2563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240"/>
        <c:crosses val="autoZero"/>
        <c:auto val="1"/>
        <c:lblAlgn val="ctr"/>
        <c:lblOffset val="100"/>
        <c:noMultiLvlLbl val="0"/>
      </c:catAx>
      <c:valAx>
        <c:axId val="25631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9.6777270000000009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616"/>
        <c:axId val="217009008"/>
      </c:barChart>
      <c:catAx>
        <c:axId val="2170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9008"/>
        <c:crosses val="autoZero"/>
        <c:auto val="1"/>
        <c:lblAlgn val="ctr"/>
        <c:lblOffset val="100"/>
        <c:noMultiLvlLbl val="0"/>
      </c:catAx>
      <c:valAx>
        <c:axId val="2170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6348.3990000000003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7536"/>
        <c:axId val="256310672"/>
      </c:barChart>
      <c:catAx>
        <c:axId val="2563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0672"/>
        <c:crosses val="autoZero"/>
        <c:auto val="1"/>
        <c:lblAlgn val="ctr"/>
        <c:lblOffset val="100"/>
        <c:noMultiLvlLbl val="0"/>
      </c:catAx>
      <c:valAx>
        <c:axId val="25631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30.2562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3960"/>
        <c:axId val="174428272"/>
      </c:barChart>
      <c:catAx>
        <c:axId val="17442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8272"/>
        <c:crosses val="autoZero"/>
        <c:auto val="1"/>
        <c:lblAlgn val="ctr"/>
        <c:lblOffset val="100"/>
        <c:noMultiLvlLbl val="0"/>
      </c:catAx>
      <c:valAx>
        <c:axId val="1744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4.0147715000000002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5528"/>
        <c:axId val="174427096"/>
      </c:barChart>
      <c:catAx>
        <c:axId val="17442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7096"/>
        <c:crosses val="autoZero"/>
        <c:auto val="1"/>
        <c:lblAlgn val="ctr"/>
        <c:lblOffset val="100"/>
        <c:noMultiLvlLbl val="0"/>
      </c:catAx>
      <c:valAx>
        <c:axId val="17442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454.91275000000002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3288"/>
        <c:axId val="254523680"/>
      </c:barChart>
      <c:catAx>
        <c:axId val="25452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3680"/>
        <c:crosses val="autoZero"/>
        <c:auto val="1"/>
        <c:lblAlgn val="ctr"/>
        <c:lblOffset val="100"/>
        <c:noMultiLvlLbl val="0"/>
      </c:catAx>
      <c:valAx>
        <c:axId val="2545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3.2768714000000001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4856"/>
        <c:axId val="254527992"/>
      </c:barChart>
      <c:catAx>
        <c:axId val="2545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7992"/>
        <c:crosses val="autoZero"/>
        <c:auto val="1"/>
        <c:lblAlgn val="ctr"/>
        <c:lblOffset val="100"/>
        <c:noMultiLvlLbl val="0"/>
      </c:catAx>
      <c:valAx>
        <c:axId val="25452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29.613028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8384"/>
        <c:axId val="254529168"/>
      </c:barChart>
      <c:catAx>
        <c:axId val="2545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9168"/>
        <c:crosses val="autoZero"/>
        <c:auto val="1"/>
        <c:lblAlgn val="ctr"/>
        <c:lblOffset val="100"/>
        <c:noMultiLvlLbl val="0"/>
      </c:catAx>
      <c:valAx>
        <c:axId val="2545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4.0147715000000002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9560"/>
        <c:axId val="254526032"/>
      </c:barChart>
      <c:catAx>
        <c:axId val="25452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032"/>
        <c:crosses val="autoZero"/>
        <c:auto val="1"/>
        <c:lblAlgn val="ctr"/>
        <c:lblOffset val="100"/>
        <c:noMultiLvlLbl val="0"/>
      </c:catAx>
      <c:valAx>
        <c:axId val="25452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1017.208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7208"/>
        <c:axId val="254530736"/>
      </c:barChart>
      <c:catAx>
        <c:axId val="2545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30736"/>
        <c:crosses val="autoZero"/>
        <c:auto val="1"/>
        <c:lblAlgn val="ctr"/>
        <c:lblOffset val="100"/>
        <c:noMultiLvlLbl val="0"/>
      </c:catAx>
      <c:valAx>
        <c:axId val="25453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19.786331000000001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8384"/>
        <c:axId val="255154264"/>
      </c:barChart>
      <c:catAx>
        <c:axId val="2551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264"/>
        <c:crosses val="autoZero"/>
        <c:auto val="1"/>
        <c:lblAlgn val="ctr"/>
        <c:lblOffset val="100"/>
        <c:noMultiLvlLbl val="0"/>
      </c:catAx>
      <c:valAx>
        <c:axId val="25515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조정아, ID : H1900350)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13:31:58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3816.0933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150.17420000000001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60.457915999999997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65.712000000000003</v>
      </c>
      <c r="G8" s="59">
        <f>'DRIs DATA 입력'!G8</f>
        <v>15.238</v>
      </c>
      <c r="H8" s="59">
        <f>'DRIs DATA 입력'!H8</f>
        <v>19.05</v>
      </c>
      <c r="I8" s="46"/>
      <c r="J8" s="59" t="s">
        <v>216</v>
      </c>
      <c r="K8" s="59">
        <f>'DRIs DATA 입력'!K8</f>
        <v>4.008</v>
      </c>
      <c r="L8" s="59">
        <f>'DRIs DATA 입력'!L8</f>
        <v>21.341999999999999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924.62019999999995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39.963794999999998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9.6777270000000009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454.91275000000002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331.89920000000001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3.5487069999999998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3.2768714000000001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29.613028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4.0147715000000002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1017.208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19.786331000000001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6.7819560000000001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5.7564029999999997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1130.7456999999999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2403.6572000000001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6348.3990000000003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6737.0259999999998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296.70382999999998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232.34511000000001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30.2562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18.984306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2295.1815999999999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0.18443300000000001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4.0090865999999998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192.37437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153.20357000000001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278</v>
      </c>
      <c r="C1" s="158"/>
      <c r="D1" s="158"/>
      <c r="E1" s="158"/>
      <c r="F1" s="158"/>
      <c r="G1" s="159" t="s">
        <v>277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</row>
    <row r="4" spans="1:62">
      <c r="A4" s="68" t="s">
        <v>56</v>
      </c>
      <c r="B4" s="68"/>
      <c r="C4" s="68"/>
      <c r="D4" s="158"/>
      <c r="E4" s="65" t="s">
        <v>198</v>
      </c>
      <c r="F4" s="66"/>
      <c r="G4" s="66"/>
      <c r="H4" s="67"/>
      <c r="I4" s="158"/>
      <c r="J4" s="65" t="s">
        <v>199</v>
      </c>
      <c r="K4" s="66"/>
      <c r="L4" s="67"/>
      <c r="M4" s="158"/>
      <c r="N4" s="68" t="s">
        <v>200</v>
      </c>
      <c r="O4" s="68"/>
      <c r="P4" s="68"/>
      <c r="Q4" s="68"/>
      <c r="R4" s="68"/>
      <c r="S4" s="68"/>
      <c r="T4" s="158"/>
      <c r="U4" s="68" t="s">
        <v>201</v>
      </c>
      <c r="V4" s="68"/>
      <c r="W4" s="68"/>
      <c r="X4" s="68"/>
      <c r="Y4" s="68"/>
      <c r="Z4" s="68"/>
      <c r="AA4" s="158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 spans="1:62">
      <c r="A6" s="160" t="s">
        <v>56</v>
      </c>
      <c r="B6" s="160">
        <v>2140</v>
      </c>
      <c r="C6" s="160">
        <v>3816.0933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150.17420000000001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60.457915999999997</v>
      </c>
      <c r="AA6" s="158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>
      <c r="A8" s="158"/>
      <c r="B8" s="158"/>
      <c r="C8" s="158"/>
      <c r="D8" s="158"/>
      <c r="E8" s="160" t="s">
        <v>216</v>
      </c>
      <c r="F8" s="160">
        <v>65.712000000000003</v>
      </c>
      <c r="G8" s="160">
        <v>15.238</v>
      </c>
      <c r="H8" s="160">
        <v>19.05</v>
      </c>
      <c r="I8" s="158"/>
      <c r="J8" s="160" t="s">
        <v>216</v>
      </c>
      <c r="K8" s="160">
        <v>4.008</v>
      </c>
      <c r="L8" s="160">
        <v>21.341999999999999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 spans="1:6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</row>
    <row r="11" spans="1:6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</row>
    <row r="12" spans="1:6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</row>
    <row r="14" spans="1:62">
      <c r="A14" s="68" t="s">
        <v>218</v>
      </c>
      <c r="B14" s="68"/>
      <c r="C14" s="68"/>
      <c r="D14" s="68"/>
      <c r="E14" s="68"/>
      <c r="F14" s="68"/>
      <c r="G14" s="158"/>
      <c r="H14" s="68" t="s">
        <v>219</v>
      </c>
      <c r="I14" s="68"/>
      <c r="J14" s="68"/>
      <c r="K14" s="68"/>
      <c r="L14" s="68"/>
      <c r="M14" s="68"/>
      <c r="N14" s="158"/>
      <c r="O14" s="68" t="s">
        <v>220</v>
      </c>
      <c r="P14" s="68"/>
      <c r="Q14" s="68"/>
      <c r="R14" s="68"/>
      <c r="S14" s="68"/>
      <c r="T14" s="68"/>
      <c r="U14" s="158"/>
      <c r="V14" s="68" t="s">
        <v>221</v>
      </c>
      <c r="W14" s="68"/>
      <c r="X14" s="68"/>
      <c r="Y14" s="68"/>
      <c r="Z14" s="68"/>
      <c r="AA14" s="68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924.62019999999995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39.963794999999998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9.6777270000000009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454.91275000000002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</row>
    <row r="17" spans="1:62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</row>
    <row r="18" spans="1:62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</row>
    <row r="19" spans="1:6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</row>
    <row r="20" spans="1:6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 spans="1:62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 spans="1:6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158"/>
      <c r="H24" s="68" t="s">
        <v>225</v>
      </c>
      <c r="I24" s="68"/>
      <c r="J24" s="68"/>
      <c r="K24" s="68"/>
      <c r="L24" s="68"/>
      <c r="M24" s="68"/>
      <c r="N24" s="158"/>
      <c r="O24" s="68" t="s">
        <v>226</v>
      </c>
      <c r="P24" s="68"/>
      <c r="Q24" s="68"/>
      <c r="R24" s="68"/>
      <c r="S24" s="68"/>
      <c r="T24" s="68"/>
      <c r="U24" s="158"/>
      <c r="V24" s="68" t="s">
        <v>227</v>
      </c>
      <c r="W24" s="68"/>
      <c r="X24" s="68"/>
      <c r="Y24" s="68"/>
      <c r="Z24" s="68"/>
      <c r="AA24" s="68"/>
      <c r="AB24" s="158"/>
      <c r="AC24" s="68" t="s">
        <v>228</v>
      </c>
      <c r="AD24" s="68"/>
      <c r="AE24" s="68"/>
      <c r="AF24" s="68"/>
      <c r="AG24" s="68"/>
      <c r="AH24" s="68"/>
      <c r="AI24" s="158"/>
      <c r="AJ24" s="68" t="s">
        <v>229</v>
      </c>
      <c r="AK24" s="68"/>
      <c r="AL24" s="68"/>
      <c r="AM24" s="68"/>
      <c r="AN24" s="68"/>
      <c r="AO24" s="68"/>
      <c r="AP24" s="158"/>
      <c r="AQ24" s="68" t="s">
        <v>230</v>
      </c>
      <c r="AR24" s="68"/>
      <c r="AS24" s="68"/>
      <c r="AT24" s="68"/>
      <c r="AU24" s="68"/>
      <c r="AV24" s="68"/>
      <c r="AW24" s="158"/>
      <c r="AX24" s="68" t="s">
        <v>231</v>
      </c>
      <c r="AY24" s="68"/>
      <c r="AZ24" s="68"/>
      <c r="BA24" s="68"/>
      <c r="BB24" s="68"/>
      <c r="BC24" s="68"/>
      <c r="BD24" s="158"/>
      <c r="BE24" s="68" t="s">
        <v>232</v>
      </c>
      <c r="BF24" s="68"/>
      <c r="BG24" s="68"/>
      <c r="BH24" s="68"/>
      <c r="BI24" s="68"/>
      <c r="BJ24" s="68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331.89920000000001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3.5487069999999998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3.2768714000000001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29.613028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4.0147715000000002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1017.208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19.786331000000001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6.7819560000000001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5.7564029999999997</v>
      </c>
    </row>
    <row r="27" spans="1:6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</row>
    <row r="28" spans="1:6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</row>
    <row r="29" spans="1:6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</row>
    <row r="30" spans="1:6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</row>
    <row r="31" spans="1:6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</row>
    <row r="32" spans="1:6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8"/>
      <c r="H34" s="68" t="s">
        <v>236</v>
      </c>
      <c r="I34" s="68"/>
      <c r="J34" s="68"/>
      <c r="K34" s="68"/>
      <c r="L34" s="68"/>
      <c r="M34" s="68"/>
      <c r="N34" s="158"/>
      <c r="O34" s="68" t="s">
        <v>237</v>
      </c>
      <c r="P34" s="68"/>
      <c r="Q34" s="68"/>
      <c r="R34" s="68"/>
      <c r="S34" s="68"/>
      <c r="T34" s="68"/>
      <c r="U34" s="158"/>
      <c r="V34" s="68" t="s">
        <v>238</v>
      </c>
      <c r="W34" s="68"/>
      <c r="X34" s="68"/>
      <c r="Y34" s="68"/>
      <c r="Z34" s="68"/>
      <c r="AA34" s="68"/>
      <c r="AB34" s="158"/>
      <c r="AC34" s="68" t="s">
        <v>239</v>
      </c>
      <c r="AD34" s="68"/>
      <c r="AE34" s="68"/>
      <c r="AF34" s="68"/>
      <c r="AG34" s="68"/>
      <c r="AH34" s="68"/>
      <c r="AI34" s="158"/>
      <c r="AJ34" s="68" t="s">
        <v>240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1130.7456999999999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2403.6572000000001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6348.3990000000003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6737.0259999999998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296.70382999999998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232.34511000000001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</row>
    <row r="38" spans="1:6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</row>
    <row r="39" spans="1:68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</row>
    <row r="40" spans="1:6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</row>
    <row r="41" spans="1:6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</row>
    <row r="42" spans="1:68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G44" s="158"/>
      <c r="H44" s="68" t="s">
        <v>243</v>
      </c>
      <c r="I44" s="68"/>
      <c r="J44" s="68"/>
      <c r="K44" s="68"/>
      <c r="L44" s="68"/>
      <c r="M44" s="68"/>
      <c r="N44" s="158"/>
      <c r="O44" s="68" t="s">
        <v>244</v>
      </c>
      <c r="P44" s="68"/>
      <c r="Q44" s="68"/>
      <c r="R44" s="68"/>
      <c r="S44" s="68"/>
      <c r="T44" s="68"/>
      <c r="U44" s="158"/>
      <c r="V44" s="68" t="s">
        <v>245</v>
      </c>
      <c r="W44" s="68"/>
      <c r="X44" s="68"/>
      <c r="Y44" s="68"/>
      <c r="Z44" s="68"/>
      <c r="AA44" s="68"/>
      <c r="AB44" s="158"/>
      <c r="AC44" s="68" t="s">
        <v>246</v>
      </c>
      <c r="AD44" s="68"/>
      <c r="AE44" s="68"/>
      <c r="AF44" s="68"/>
      <c r="AG44" s="68"/>
      <c r="AH44" s="68"/>
      <c r="AI44" s="158"/>
      <c r="AJ44" s="68" t="s">
        <v>247</v>
      </c>
      <c r="AK44" s="68"/>
      <c r="AL44" s="68"/>
      <c r="AM44" s="68"/>
      <c r="AN44" s="68"/>
      <c r="AO44" s="68"/>
      <c r="AP44" s="158"/>
      <c r="AQ44" s="68" t="s">
        <v>248</v>
      </c>
      <c r="AR44" s="68"/>
      <c r="AS44" s="68"/>
      <c r="AT44" s="68"/>
      <c r="AU44" s="68"/>
      <c r="AV44" s="68"/>
      <c r="AW44" s="158"/>
      <c r="AX44" s="68" t="s">
        <v>249</v>
      </c>
      <c r="AY44" s="68"/>
      <c r="AZ44" s="68"/>
      <c r="BA44" s="68"/>
      <c r="BB44" s="68"/>
      <c r="BC44" s="68"/>
      <c r="BD44" s="158"/>
      <c r="BE44" s="68" t="s">
        <v>250</v>
      </c>
      <c r="BF44" s="68"/>
      <c r="BG44" s="68"/>
      <c r="BH44" s="68"/>
      <c r="BI44" s="68"/>
      <c r="BJ44" s="68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30.2562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18.984306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2295.1815999999999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0.18443300000000001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4.0090865999999998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192.37437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153.20357000000001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8" sqref="G2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59</v>
      </c>
      <c r="E2" s="63">
        <v>3816.0933</v>
      </c>
      <c r="F2" s="63">
        <v>518.01793999999995</v>
      </c>
      <c r="G2" s="63">
        <v>120.12430000000001</v>
      </c>
      <c r="H2" s="63">
        <v>76.971664000000004</v>
      </c>
      <c r="I2" s="63">
        <v>43.152633999999999</v>
      </c>
      <c r="J2" s="63">
        <v>150.17420000000001</v>
      </c>
      <c r="K2" s="63">
        <v>82.226389999999995</v>
      </c>
      <c r="L2" s="63">
        <v>67.947810000000004</v>
      </c>
      <c r="M2" s="63">
        <v>60.457915999999997</v>
      </c>
      <c r="N2" s="63">
        <v>6.9620775999999998</v>
      </c>
      <c r="O2" s="63">
        <v>32.916840000000001</v>
      </c>
      <c r="P2" s="63">
        <v>2802.6172000000001</v>
      </c>
      <c r="Q2" s="63">
        <v>38.254745</v>
      </c>
      <c r="R2" s="63">
        <v>924.62019999999995</v>
      </c>
      <c r="S2" s="63">
        <v>356.49187999999998</v>
      </c>
      <c r="T2" s="63">
        <v>6817.5429999999997</v>
      </c>
      <c r="U2" s="63">
        <v>9.6777270000000009</v>
      </c>
      <c r="V2" s="63">
        <v>39.963794999999998</v>
      </c>
      <c r="W2" s="63">
        <v>454.91275000000002</v>
      </c>
      <c r="X2" s="63">
        <v>331.89920000000001</v>
      </c>
      <c r="Y2" s="63">
        <v>3.5487069999999998</v>
      </c>
      <c r="Z2" s="63">
        <v>3.2768714000000001</v>
      </c>
      <c r="AA2" s="63">
        <v>29.613028</v>
      </c>
      <c r="AB2" s="63">
        <v>4.0147715000000002</v>
      </c>
      <c r="AC2" s="63">
        <v>1017.208</v>
      </c>
      <c r="AD2" s="63">
        <v>19.786331000000001</v>
      </c>
      <c r="AE2" s="63">
        <v>6.7819560000000001</v>
      </c>
      <c r="AF2" s="63">
        <v>5.7564029999999997</v>
      </c>
      <c r="AG2" s="63">
        <v>1130.7456999999999</v>
      </c>
      <c r="AH2" s="63">
        <v>666.70569999999998</v>
      </c>
      <c r="AI2" s="63">
        <v>464.04</v>
      </c>
      <c r="AJ2" s="63">
        <v>2403.6572000000001</v>
      </c>
      <c r="AK2" s="63">
        <v>6348.3990000000003</v>
      </c>
      <c r="AL2" s="63">
        <v>296.70382999999998</v>
      </c>
      <c r="AM2" s="63">
        <v>6737.0259999999998</v>
      </c>
      <c r="AN2" s="63">
        <v>232.34511000000001</v>
      </c>
      <c r="AO2" s="63">
        <v>30.2562</v>
      </c>
      <c r="AP2" s="63">
        <v>22.758317999999999</v>
      </c>
      <c r="AQ2" s="63">
        <v>7.4978819999999997</v>
      </c>
      <c r="AR2" s="63">
        <v>18.984306</v>
      </c>
      <c r="AS2" s="63">
        <v>2295.1815999999999</v>
      </c>
      <c r="AT2" s="63">
        <v>0.18443300000000001</v>
      </c>
      <c r="AU2" s="63">
        <v>4.0090865999999998</v>
      </c>
      <c r="AV2" s="63">
        <v>192.37437</v>
      </c>
      <c r="AW2" s="63">
        <v>153.20357000000001</v>
      </c>
      <c r="AX2" s="63">
        <v>0.25973584999999999</v>
      </c>
      <c r="AY2" s="63">
        <v>3.2431078000000002</v>
      </c>
      <c r="AZ2" s="63">
        <v>701.58936000000006</v>
      </c>
      <c r="BA2" s="63">
        <v>131.78130999999999</v>
      </c>
      <c r="BB2" s="63">
        <v>35.521254999999996</v>
      </c>
      <c r="BC2" s="63">
        <v>42.059916999999999</v>
      </c>
      <c r="BD2" s="63">
        <v>54.158059999999999</v>
      </c>
      <c r="BE2" s="63">
        <v>4.7787094000000003</v>
      </c>
      <c r="BF2" s="63">
        <v>27.117622000000001</v>
      </c>
      <c r="BG2" s="63">
        <v>2.7754895000000002E-2</v>
      </c>
      <c r="BH2" s="63">
        <v>6.0090866E-2</v>
      </c>
      <c r="BI2" s="63">
        <v>5.3088444999999998E-2</v>
      </c>
      <c r="BJ2" s="63">
        <v>0.29973748</v>
      </c>
      <c r="BK2" s="63">
        <v>2.1349920000000001E-3</v>
      </c>
      <c r="BL2" s="63">
        <v>0.87329875999999995</v>
      </c>
      <c r="BM2" s="63">
        <v>4.5518789999999996</v>
      </c>
      <c r="BN2" s="63">
        <v>0.96203870000000002</v>
      </c>
      <c r="BO2" s="63">
        <v>80.846770000000006</v>
      </c>
      <c r="BP2" s="63">
        <v>9.6489689999999992</v>
      </c>
      <c r="BQ2" s="63">
        <v>28.41451</v>
      </c>
      <c r="BR2" s="63">
        <v>114.774475</v>
      </c>
      <c r="BS2" s="63">
        <v>87.500495999999998</v>
      </c>
      <c r="BT2" s="63">
        <v>9.7174130000000005</v>
      </c>
      <c r="BU2" s="63">
        <v>1.1955864</v>
      </c>
      <c r="BV2" s="63">
        <v>0.12224691</v>
      </c>
      <c r="BW2" s="63">
        <v>0.86874114999999996</v>
      </c>
      <c r="BX2" s="63">
        <v>2.2664067999999999</v>
      </c>
      <c r="BY2" s="63">
        <v>0.41577995000000001</v>
      </c>
      <c r="BZ2" s="63">
        <v>1.4021723E-3</v>
      </c>
      <c r="CA2" s="63">
        <v>1.9623200999999999</v>
      </c>
      <c r="CB2" s="63">
        <v>5.5533916000000003E-2</v>
      </c>
      <c r="CC2" s="63">
        <v>0.59730833999999999</v>
      </c>
      <c r="CD2" s="63">
        <v>3.1950590000000001</v>
      </c>
      <c r="CE2" s="63">
        <v>0.48819121999999998</v>
      </c>
      <c r="CF2" s="63">
        <v>0.90259310000000004</v>
      </c>
      <c r="CG2" s="63">
        <v>2.9999999000000001E-6</v>
      </c>
      <c r="CH2" s="63">
        <v>0.10192535</v>
      </c>
      <c r="CI2" s="63">
        <v>1.5350295999999999E-2</v>
      </c>
      <c r="CJ2" s="63">
        <v>6.9955645000000004</v>
      </c>
      <c r="CK2" s="63">
        <v>0.119644664</v>
      </c>
      <c r="CL2" s="63">
        <v>9.4728829999999995</v>
      </c>
      <c r="CM2" s="63">
        <v>4.5412569999999999</v>
      </c>
      <c r="CN2" s="63">
        <v>5833.4579999999996</v>
      </c>
      <c r="CO2" s="63">
        <v>10658.104499999999</v>
      </c>
      <c r="CP2" s="63">
        <v>8284.607</v>
      </c>
      <c r="CQ2" s="63">
        <v>2093.1304</v>
      </c>
      <c r="CR2" s="63">
        <v>1211.8948</v>
      </c>
      <c r="CS2" s="63">
        <v>631.35515999999996</v>
      </c>
      <c r="CT2" s="63">
        <v>6321.5977000000003</v>
      </c>
      <c r="CU2" s="63">
        <v>4448.3220000000001</v>
      </c>
      <c r="CV2" s="63">
        <v>1854.1914999999999</v>
      </c>
      <c r="CW2" s="63">
        <v>5284.9306999999999</v>
      </c>
      <c r="CX2" s="63">
        <v>1585.4209000000001</v>
      </c>
      <c r="CY2" s="63">
        <v>6343.4610000000002</v>
      </c>
      <c r="CZ2" s="63">
        <v>3933.7809999999999</v>
      </c>
      <c r="DA2" s="63">
        <v>10669.484</v>
      </c>
      <c r="DB2" s="63">
        <v>7795.6329999999998</v>
      </c>
      <c r="DC2" s="63">
        <v>16713.379000000001</v>
      </c>
      <c r="DD2" s="63">
        <v>27511.81</v>
      </c>
      <c r="DE2" s="63">
        <v>6389.9160000000002</v>
      </c>
      <c r="DF2" s="63">
        <v>8557.8089999999993</v>
      </c>
      <c r="DG2" s="63">
        <v>6643.7285000000002</v>
      </c>
      <c r="DH2" s="63">
        <v>170.82006999999999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131.78130999999999</v>
      </c>
      <c r="B6">
        <f>BB2</f>
        <v>35.521254999999996</v>
      </c>
      <c r="C6">
        <f>BC2</f>
        <v>42.059916999999999</v>
      </c>
      <c r="D6">
        <f>BD2</f>
        <v>54.158059999999999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18" sqref="F1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22256</v>
      </c>
      <c r="C2" s="56">
        <f ca="1">YEAR(TODAY())-YEAR(B2)+IF(TODAY()&gt;=DATE(YEAR(TODAY()),MONTH(B2),DAY(B2)),0,-1)</f>
        <v>60</v>
      </c>
      <c r="E2" s="52">
        <v>165.7</v>
      </c>
      <c r="F2" s="53" t="s">
        <v>39</v>
      </c>
      <c r="G2" s="52">
        <v>55.7</v>
      </c>
      <c r="H2" s="51" t="s">
        <v>41</v>
      </c>
      <c r="I2" s="71">
        <f>ROUND(G3/E3^2,1)</f>
        <v>20.3</v>
      </c>
    </row>
    <row r="3" spans="1:9">
      <c r="E3" s="51">
        <f>E2/100</f>
        <v>1.6569999999999998</v>
      </c>
      <c r="F3" s="51" t="s">
        <v>40</v>
      </c>
      <c r="G3" s="51">
        <f>G2</f>
        <v>55.7</v>
      </c>
      <c r="H3" s="51" t="s">
        <v>41</v>
      </c>
      <c r="I3" s="71"/>
    </row>
    <row r="4" spans="1:9">
      <c r="A4" t="s">
        <v>273</v>
      </c>
    </row>
    <row r="5" spans="1:9">
      <c r="B5" s="60">
        <v>44061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조정아, ID : H1900350)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2020년 12월 11일 13:31:58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44061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60</v>
      </c>
      <c r="G12" s="136"/>
      <c r="H12" s="136"/>
      <c r="I12" s="136"/>
      <c r="K12" s="127">
        <f>'개인정보 및 신체계측 입력'!E2</f>
        <v>165.7</v>
      </c>
      <c r="L12" s="128"/>
      <c r="M12" s="121">
        <f>'개인정보 및 신체계측 입력'!G2</f>
        <v>55.7</v>
      </c>
      <c r="N12" s="122"/>
      <c r="O12" s="117" t="s">
        <v>271</v>
      </c>
      <c r="P12" s="111"/>
      <c r="Q12" s="114">
        <f>'개인정보 및 신체계측 입력'!I2</f>
        <v>20.3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조정아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65.712000000000003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15.238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19.05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21.3</v>
      </c>
      <c r="L72" s="36" t="s">
        <v>53</v>
      </c>
      <c r="M72" s="36">
        <f>ROUND('DRIs DATA'!K8,1)</f>
        <v>4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123.28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333.03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331.9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267.64999999999998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141.34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423.23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302.56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2020-12-14T01:41:05Z</dcterms:modified>
</cp:coreProperties>
</file>