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<sst xmlns="http://schemas.openxmlformats.org/spreadsheetml/2006/main" count="692" uniqueCount="340">
  <si>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</si>
  <si>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</si>
  <si>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</si>
  <si>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</si>
  <si>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</si>
  <si>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</si>
  <si>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</si>
  <si>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</si>
  <si>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</si>
  <si>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</si>
  <si>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</si>
  <si>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</si>
  <si>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</si>
  <si>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</si>
  <si>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</si>
  <si>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</si>
  <si>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</si>
  <si>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</si>
  <si>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</si>
  <si>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</si>
  <si>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</si>
  <si>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</si>
  <si>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</si>
  <si>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</si>
  <si>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</si>
  <si>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</si>
  <si>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</si>
  <si>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</si>
  <si>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</si>
  <si>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</si>
  <si>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</si>
  <si>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</si>
  <si>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</si>
  <si>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</si>
  <si>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</si>
  <si>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</si>
  <si>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</si>
  <si>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</si>
  <si>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</si>
  <si>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</si>
  <si>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</si>
  <si>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</si>
  <si>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</si>
  <si>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</si>
  <si>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</si>
  <si>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</si>
  <si>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</si>
  <si>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</si>
  <si>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</si>
  <si>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</si>
  <si>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</si>
  <si>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</si>
  <si>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</si>
  <si>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</si>
  <si>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</si>
  <si>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</si>
  <si>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</si>
  <si>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</si>
  <si>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</si>
  <si>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</si>
  <si>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</si>
  <si>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</si>
  <si>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</si>
  <si>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</si>
  <si>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</si>
  <si>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</si>
  <si>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</si>
  <si>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</si>
  <si>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</si>
  <si>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</si>
  <si>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</si>
  <si>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</si>
  <si>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</si>
  <si>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</si>
  <si>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</si>
  <si>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</si>
  <si>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</si>
  <si>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</si>
  <si>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</si>
  <si>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</si>
  <si>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</si>
  <si>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</si>
  <si>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</si>
  <si>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</si>
  <si>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</si>
  <si>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</si>
  <si>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</si>
  <si>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</si>
  <si>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</si>
  <si>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</si>
  <si>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</si>
  <si>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</si>
  <si>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</si>
  <si>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</si>
  <si>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</si>
  <si>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</si>
  <si>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</si>
  <si>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</si>
  <si>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</si>
  <si>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</si>
  <si>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</si>
  <si>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</si>
  <si>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</si>
  <si>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</si>
  <si>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</si>
  <si>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</si>
  <si>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</si>
  <si>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</si>
  <si>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</si>
  <si>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</si>
  <si>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</si>
  <si>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</si>
  <si>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</si>
  <si>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</si>
  <si>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</si>
  <si>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</si>
  <si>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</si>
  <si>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</si>
  <si>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</si>
  <si>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</si>
  <si>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</si>
  <si>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</si>
  <si>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</si>
  <si>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</si>
  <si>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</si>
  <si>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</si>
  <si>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</si>
  <si>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</si>
  <si>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</si>
  <si>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</si>
  <si>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</si>
  <si>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</si>
  <si>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</si>
  <si>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</si>
  <si>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</si>
  <si>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</si>
  <si>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</si>
  <si>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</si>
  <si>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</si>
  <si>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</si>
  <si>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</si>
  <si>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</si>
  <si>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</si>
  <si>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</si>
  <si>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</si>
  <si>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</si>
  <si>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</si>
  <si>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</si>
  <si>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</si>
  <si>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</si>
  <si>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</si>
  <si>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</si>
  <si>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</si>
  <si>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</si>
  <si>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</si>
  <si>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</si>
  <si>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</si>
  <si>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</si>
  <si>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</si>
  <si>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</si>
  <si>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</si>
  <si>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</si>
  <si>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</si>
  <si>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</si>
  <si>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</si>
  <si>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</si>
  <si>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</si>
  <si>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</si>
  <si>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</si>
  <si>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</si>
  <si>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</si>
  <si>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</si>
  <si>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</si>
  <si>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</si>
  <si>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</si>
  <si>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</si>
  <si>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</si>
  <si>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</si>
  <si>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</si>
  <si>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</si>
  <si>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</si>
  <si>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</si>
  <si>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</si>
  <si>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</si>
  <si>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</si>
  <si>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</si>
  <si>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</si>
  <si>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</si>
  <si>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</si>
  <si>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</si>
  <si>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</si>
  <si>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</si>
  <si>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</si>
  <si>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</si>
  <si>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</si>
  <si>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</si>
  <si>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</si>
  <si>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</si>
  <si>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</si>
  <si>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</si>
  <si>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</si>
  <si>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</si>
  <si>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</si>
  <si>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</si>
  <si>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</si>
  <si>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</si>
  <si>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</si>
  <si>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</si>
  <si>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</si>
  <si>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</si>
  <si>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</si>
  <si>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</si>
  <si>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</si>
  <si>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</si>
  <si>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</si>
  <si>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</si>
  <si>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</si>
  <si>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</si>
  <si>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</si>
  <si>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</si>
  <si>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</si>
  <si>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</si>
  <si>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</si>
  <si>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</si>
  <si>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</si>
  <si>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</si>
  <si>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</si>
  <si>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</si>
  <si>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</si>
  <si>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</si>
  <si>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</si>
  <si>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</si>
  <si>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</si>
  <si>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</si>
  <si>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</si>
  <si>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</si>
  <si>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</si>
  <si>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</si>
  <si>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</si>
  <si>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</si>
  <si>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</si>
  <si>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</si>
  <si>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</si>
  <si>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</si>
  <si>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</si>
  <si>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</si>
  <si>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</si>
  <si>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</si>
  <si>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</si>
  <si>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</si>
  <si>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</si>
  <si>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</si>
  <si>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</si>
  <si>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</si>
  <si>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</si>
  <si>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</si>
  <si>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</si>
  <si>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</si>
  <si>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</si>
  <si>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</si>
  <si>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</si>
  <si>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</si>
  <si>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</si>
  <si>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</si>
  <si>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</si>
  <si>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</si>
  <si>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</si>
  <si>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</si>
  <si>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</si>
  <si>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</si>
  <si>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</si>
  <si>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</si>
  <si>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</si>
  <si>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</si>
  <si>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</si>
  <si>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</si>
  <si>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</si>
  <si>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</si>
  <si>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</si>
  <si>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</si>
  <si>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</si>
  <si>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</si>
  <si>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</si>
  <si>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</si>
  <si>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</si>
  <si>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</si>
  <si>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</si>
  <si>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</si>
  <si>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</si>
  <si>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</si>
  <si>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</si>
  <si>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</si>
  <si>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</si>
  <si>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</si>
  <si>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</si>
  <si>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</si>
  <si>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</si>
  <si>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</si>
  <si>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</si>
  <si>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</si>
  <si>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</si>
  <si>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</si>
  <si>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</si>
  <si>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</si>
  <si>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</si>
  <si>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</si>
  <si>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</si>
  <si>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</si>
  <si>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</si>
  <si>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</si>
  <si>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</si>
  <si>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</si>
  <si>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</si>
  <si>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</si>
  <si>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</si>
  <si>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</si>
  <si>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</si>
  <si>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</si>
  <si>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</si>
  <si>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(설문지 : FFQ 95문항 설문지, 사용자 : 이점이, ID : H1900357)</t>
  </si>
  <si>
    <t>출력시각</t>
    <phoneticPr fontId="1" type="noConversion"/>
  </si>
  <si>
    <t>2020년 12월 11일 13:56:18</t>
  </si>
  <si>
    <t>지방</t>
    <phoneticPr fontId="1" type="noConversion"/>
  </si>
  <si>
    <t>권장섭취량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</si>
  <si>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</si>
  <si>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</si>
  <si>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</si>
  <si>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</si>
  <si>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</si>
  <si>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</si>
  <si>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</si>
  <si>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</si>
  <si>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</si>
  <si>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</si>
  <si>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</si>
  <si>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</si>
  <si>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</si>
  <si>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</si>
  <si>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H1900357</t>
  </si>
  <si>
    <t>이점이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</si>
</sst>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93.396420000000006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3.5925470000000002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0.40083565999999998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1630.2801999999999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3677.9973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107.14297999999999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163.45218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14.668594000000001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1056.9313999999999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1.0154079E-2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4.6181564000000002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35.730083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383.48953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</c:v>
                </c:pt>
                <c:pt idx="1">
                  <c:v>21.253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12.009565</c:v>
                </c:pt>
                <c:pt idx="1">
                  <c:v>14.157178999999999</c:v>
                </c:pt>
                <c:pt idx="2">
                  <c:v>20.118898000000002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854.02013999999997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23.132708000000001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73.472999999999999</c:v>
                </c:pt>
                <c:pt idx="1">
                  <c:v>9.4730000000000008</c:v>
                </c:pt>
                <c:pt idx="2">
                  <c:v>17.053999999999998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2476.3845000000001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119.87797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750.99279999999999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3.5247169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7160.1679999999997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21.029064000000002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2.3979515999999998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390.77533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1.9191445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18.860856999999999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2.3979515999999998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750.92970000000003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10.699866999999999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이점이, ID : H1900357)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13:56:18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2476.3845000000001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93.396420000000006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35.730083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73.472999999999999</v>
      </c>
      <c r="G8" s="59">
        <f>'DRIs DATA 입력'!G8</f>
        <v>9.4730000000000008</v>
      </c>
      <c r="H8" s="59">
        <f>'DRIs DATA 입력'!H8</f>
        <v>17.053999999999998</v>
      </c>
      <c r="I8" s="46"/>
      <c r="J8" s="59" t="s">
        <v>216</v>
      </c>
      <c r="K8" s="59">
        <f>'DRIs DATA 입력'!K8</f>
        <v>4.2</v>
      </c>
      <c r="L8" s="59">
        <f>'DRIs DATA 입력'!L8</f>
        <v>21.253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854.02013999999997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23.132708000000001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3.5247169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390.77533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119.87797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2.2922975999999999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1.9191445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18.860856999999999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2.3979515999999998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750.92970000000003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10.699866999999999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3.5925470000000002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0.40083565999999998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750.99279999999999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1630.2801999999999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7160.1679999999997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3677.9973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107.14297999999999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163.45218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21.029064000000002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14.668594000000001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1056.9313999999999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1.0154079E-2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4.6181564000000002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383.48953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115.3869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8" t="s">
        <v>277</v>
      </c>
      <c r="B1" s="157" t="s">
        <v>319</v>
      </c>
      <c r="C1" s="158"/>
      <c r="D1" s="158"/>
      <c r="E1" s="158"/>
      <c r="F1" s="158"/>
      <c r="G1" s="158" t="s">
        <v>320</v>
      </c>
      <c r="H1" s="157" t="s">
        <v>321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69" t="s">
        <v>278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67" t="s">
        <v>279</v>
      </c>
      <c r="B4" s="67"/>
      <c r="C4" s="67"/>
      <c r="D4" s="158"/>
      <c r="E4" s="64" t="s">
        <v>280</v>
      </c>
      <c r="F4" s="65"/>
      <c r="G4" s="65"/>
      <c r="H4" s="66"/>
      <c r="I4" s="158"/>
      <c r="J4" s="64" t="s">
        <v>281</v>
      </c>
      <c r="K4" s="65"/>
      <c r="L4" s="66"/>
      <c r="M4" s="158"/>
      <c r="N4" s="67" t="s">
        <v>46</v>
      </c>
      <c r="O4" s="67"/>
      <c r="P4" s="67"/>
      <c r="Q4" s="67"/>
      <c r="R4" s="67"/>
      <c r="S4" s="67"/>
      <c r="T4" s="158"/>
      <c r="U4" s="67" t="s">
        <v>282</v>
      </c>
      <c r="V4" s="67"/>
      <c r="W4" s="67"/>
      <c r="X4" s="67"/>
      <c r="Y4" s="67"/>
      <c r="Z4" s="67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283</v>
      </c>
      <c r="C5" s="159" t="s">
        <v>289</v>
      </c>
      <c r="D5" s="158"/>
      <c r="E5" s="159"/>
      <c r="F5" s="159" t="s">
        <v>50</v>
      </c>
      <c r="G5" s="159" t="s">
        <v>322</v>
      </c>
      <c r="H5" s="159" t="s">
        <v>46</v>
      </c>
      <c r="I5" s="158"/>
      <c r="J5" s="159"/>
      <c r="K5" s="159" t="s">
        <v>284</v>
      </c>
      <c r="L5" s="159" t="s">
        <v>285</v>
      </c>
      <c r="M5" s="158"/>
      <c r="N5" s="159"/>
      <c r="O5" s="159" t="s">
        <v>286</v>
      </c>
      <c r="P5" s="159" t="s">
        <v>323</v>
      </c>
      <c r="Q5" s="159" t="s">
        <v>287</v>
      </c>
      <c r="R5" s="159" t="s">
        <v>288</v>
      </c>
      <c r="S5" s="159" t="s">
        <v>289</v>
      </c>
      <c r="T5" s="158"/>
      <c r="U5" s="159"/>
      <c r="V5" s="159" t="s">
        <v>286</v>
      </c>
      <c r="W5" s="159" t="s">
        <v>323</v>
      </c>
      <c r="X5" s="159" t="s">
        <v>287</v>
      </c>
      <c r="Y5" s="159" t="s">
        <v>288</v>
      </c>
      <c r="Z5" s="159" t="s">
        <v>289</v>
      </c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279</v>
      </c>
      <c r="B6" s="159">
        <v>1940</v>
      </c>
      <c r="C6" s="159">
        <v>2476.3845000000001</v>
      </c>
      <c r="D6" s="158"/>
      <c r="E6" s="159" t="s">
        <v>290</v>
      </c>
      <c r="F6" s="159">
        <v>55</v>
      </c>
      <c r="G6" s="159">
        <v>15</v>
      </c>
      <c r="H6" s="159">
        <v>7</v>
      </c>
      <c r="I6" s="158"/>
      <c r="J6" s="159" t="s">
        <v>290</v>
      </c>
      <c r="K6" s="159">
        <v>0.1</v>
      </c>
      <c r="L6" s="159">
        <v>4</v>
      </c>
      <c r="M6" s="158"/>
      <c r="N6" s="159" t="s">
        <v>291</v>
      </c>
      <c r="O6" s="159">
        <v>60</v>
      </c>
      <c r="P6" s="159">
        <v>70</v>
      </c>
      <c r="Q6" s="159">
        <v>0</v>
      </c>
      <c r="R6" s="159">
        <v>0</v>
      </c>
      <c r="S6" s="159">
        <v>93.396420000000006</v>
      </c>
      <c r="T6" s="158"/>
      <c r="U6" s="159" t="s">
        <v>324</v>
      </c>
      <c r="V6" s="159">
        <v>0</v>
      </c>
      <c r="W6" s="159">
        <v>5</v>
      </c>
      <c r="X6" s="159">
        <v>20</v>
      </c>
      <c r="Y6" s="159">
        <v>0</v>
      </c>
      <c r="Z6" s="159">
        <v>35.730083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8"/>
      <c r="B7" s="158"/>
      <c r="C7" s="158"/>
      <c r="D7" s="158"/>
      <c r="E7" s="159" t="s">
        <v>292</v>
      </c>
      <c r="F7" s="159">
        <v>65</v>
      </c>
      <c r="G7" s="159">
        <v>30</v>
      </c>
      <c r="H7" s="159">
        <v>20</v>
      </c>
      <c r="I7" s="158"/>
      <c r="J7" s="159" t="s">
        <v>293</v>
      </c>
      <c r="K7" s="159">
        <v>1</v>
      </c>
      <c r="L7" s="159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8"/>
      <c r="B8" s="158"/>
      <c r="C8" s="158"/>
      <c r="D8" s="158"/>
      <c r="E8" s="159" t="s">
        <v>294</v>
      </c>
      <c r="F8" s="159">
        <v>73.472999999999999</v>
      </c>
      <c r="G8" s="159">
        <v>9.4730000000000008</v>
      </c>
      <c r="H8" s="159">
        <v>17.053999999999998</v>
      </c>
      <c r="I8" s="158"/>
      <c r="J8" s="159" t="s">
        <v>294</v>
      </c>
      <c r="K8" s="159">
        <v>4.2</v>
      </c>
      <c r="L8" s="159">
        <v>21.253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68" t="s">
        <v>295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67" t="s">
        <v>325</v>
      </c>
      <c r="B14" s="67"/>
      <c r="C14" s="67"/>
      <c r="D14" s="67"/>
      <c r="E14" s="67"/>
      <c r="F14" s="67"/>
      <c r="G14" s="158"/>
      <c r="H14" s="67" t="s">
        <v>326</v>
      </c>
      <c r="I14" s="67"/>
      <c r="J14" s="67"/>
      <c r="K14" s="67"/>
      <c r="L14" s="67"/>
      <c r="M14" s="67"/>
      <c r="N14" s="158"/>
      <c r="O14" s="67" t="s">
        <v>296</v>
      </c>
      <c r="P14" s="67"/>
      <c r="Q14" s="67"/>
      <c r="R14" s="67"/>
      <c r="S14" s="67"/>
      <c r="T14" s="67"/>
      <c r="U14" s="158"/>
      <c r="V14" s="67" t="s">
        <v>297</v>
      </c>
      <c r="W14" s="67"/>
      <c r="X14" s="67"/>
      <c r="Y14" s="67"/>
      <c r="Z14" s="67"/>
      <c r="AA14" s="67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286</v>
      </c>
      <c r="C15" s="159" t="s">
        <v>323</v>
      </c>
      <c r="D15" s="159" t="s">
        <v>287</v>
      </c>
      <c r="E15" s="159" t="s">
        <v>288</v>
      </c>
      <c r="F15" s="159" t="s">
        <v>289</v>
      </c>
      <c r="G15" s="158"/>
      <c r="H15" s="159"/>
      <c r="I15" s="159" t="s">
        <v>286</v>
      </c>
      <c r="J15" s="159" t="s">
        <v>323</v>
      </c>
      <c r="K15" s="159" t="s">
        <v>287</v>
      </c>
      <c r="L15" s="159" t="s">
        <v>288</v>
      </c>
      <c r="M15" s="159" t="s">
        <v>289</v>
      </c>
      <c r="N15" s="158"/>
      <c r="O15" s="159"/>
      <c r="P15" s="159" t="s">
        <v>286</v>
      </c>
      <c r="Q15" s="159" t="s">
        <v>323</v>
      </c>
      <c r="R15" s="159" t="s">
        <v>287</v>
      </c>
      <c r="S15" s="159" t="s">
        <v>288</v>
      </c>
      <c r="T15" s="159" t="s">
        <v>289</v>
      </c>
      <c r="U15" s="158"/>
      <c r="V15" s="159"/>
      <c r="W15" s="159" t="s">
        <v>286</v>
      </c>
      <c r="X15" s="159" t="s">
        <v>323</v>
      </c>
      <c r="Y15" s="159" t="s">
        <v>287</v>
      </c>
      <c r="Z15" s="159" t="s">
        <v>288</v>
      </c>
      <c r="AA15" s="159" t="s">
        <v>289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298</v>
      </c>
      <c r="B16" s="159">
        <v>760</v>
      </c>
      <c r="C16" s="159">
        <v>1040</v>
      </c>
      <c r="D16" s="159">
        <v>0</v>
      </c>
      <c r="E16" s="159">
        <v>3000</v>
      </c>
      <c r="F16" s="159">
        <v>854.02013999999997</v>
      </c>
      <c r="G16" s="158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23.132708000000001</v>
      </c>
      <c r="N16" s="158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3.5247169</v>
      </c>
      <c r="U16" s="158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390.77533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68" t="s">
        <v>299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300</v>
      </c>
      <c r="B24" s="67"/>
      <c r="C24" s="67"/>
      <c r="D24" s="67"/>
      <c r="E24" s="67"/>
      <c r="F24" s="67"/>
      <c r="G24" s="158"/>
      <c r="H24" s="67" t="s">
        <v>327</v>
      </c>
      <c r="I24" s="67"/>
      <c r="J24" s="67"/>
      <c r="K24" s="67"/>
      <c r="L24" s="67"/>
      <c r="M24" s="67"/>
      <c r="N24" s="158"/>
      <c r="O24" s="67" t="s">
        <v>301</v>
      </c>
      <c r="P24" s="67"/>
      <c r="Q24" s="67"/>
      <c r="R24" s="67"/>
      <c r="S24" s="67"/>
      <c r="T24" s="67"/>
      <c r="U24" s="158"/>
      <c r="V24" s="67" t="s">
        <v>328</v>
      </c>
      <c r="W24" s="67"/>
      <c r="X24" s="67"/>
      <c r="Y24" s="67"/>
      <c r="Z24" s="67"/>
      <c r="AA24" s="67"/>
      <c r="AB24" s="158"/>
      <c r="AC24" s="67" t="s">
        <v>329</v>
      </c>
      <c r="AD24" s="67"/>
      <c r="AE24" s="67"/>
      <c r="AF24" s="67"/>
      <c r="AG24" s="67"/>
      <c r="AH24" s="67"/>
      <c r="AI24" s="158"/>
      <c r="AJ24" s="67" t="s">
        <v>302</v>
      </c>
      <c r="AK24" s="67"/>
      <c r="AL24" s="67"/>
      <c r="AM24" s="67"/>
      <c r="AN24" s="67"/>
      <c r="AO24" s="67"/>
      <c r="AP24" s="158"/>
      <c r="AQ24" s="67" t="s">
        <v>303</v>
      </c>
      <c r="AR24" s="67"/>
      <c r="AS24" s="67"/>
      <c r="AT24" s="67"/>
      <c r="AU24" s="67"/>
      <c r="AV24" s="67"/>
      <c r="AW24" s="158"/>
      <c r="AX24" s="67" t="s">
        <v>330</v>
      </c>
      <c r="AY24" s="67"/>
      <c r="AZ24" s="67"/>
      <c r="BA24" s="67"/>
      <c r="BB24" s="67"/>
      <c r="BC24" s="67"/>
      <c r="BD24" s="158"/>
      <c r="BE24" s="67" t="s">
        <v>304</v>
      </c>
      <c r="BF24" s="67"/>
      <c r="BG24" s="67"/>
      <c r="BH24" s="67"/>
      <c r="BI24" s="67"/>
      <c r="BJ24" s="67"/>
    </row>
    <row r="25" spans="1:62">
      <c r="A25" s="159"/>
      <c r="B25" s="159" t="s">
        <v>286</v>
      </c>
      <c r="C25" s="159" t="s">
        <v>323</v>
      </c>
      <c r="D25" s="159" t="s">
        <v>287</v>
      </c>
      <c r="E25" s="159" t="s">
        <v>288</v>
      </c>
      <c r="F25" s="159" t="s">
        <v>289</v>
      </c>
      <c r="G25" s="158"/>
      <c r="H25" s="159"/>
      <c r="I25" s="159" t="s">
        <v>286</v>
      </c>
      <c r="J25" s="159" t="s">
        <v>323</v>
      </c>
      <c r="K25" s="159" t="s">
        <v>287</v>
      </c>
      <c r="L25" s="159" t="s">
        <v>288</v>
      </c>
      <c r="M25" s="159" t="s">
        <v>289</v>
      </c>
      <c r="N25" s="158"/>
      <c r="O25" s="159"/>
      <c r="P25" s="159" t="s">
        <v>286</v>
      </c>
      <c r="Q25" s="159" t="s">
        <v>323</v>
      </c>
      <c r="R25" s="159" t="s">
        <v>287</v>
      </c>
      <c r="S25" s="159" t="s">
        <v>288</v>
      </c>
      <c r="T25" s="159" t="s">
        <v>289</v>
      </c>
      <c r="U25" s="158"/>
      <c r="V25" s="159"/>
      <c r="W25" s="159" t="s">
        <v>286</v>
      </c>
      <c r="X25" s="159" t="s">
        <v>323</v>
      </c>
      <c r="Y25" s="159" t="s">
        <v>287</v>
      </c>
      <c r="Z25" s="159" t="s">
        <v>288</v>
      </c>
      <c r="AA25" s="159" t="s">
        <v>289</v>
      </c>
      <c r="AB25" s="158"/>
      <c r="AC25" s="159"/>
      <c r="AD25" s="159" t="s">
        <v>286</v>
      </c>
      <c r="AE25" s="159" t="s">
        <v>323</v>
      </c>
      <c r="AF25" s="159" t="s">
        <v>287</v>
      </c>
      <c r="AG25" s="159" t="s">
        <v>288</v>
      </c>
      <c r="AH25" s="159" t="s">
        <v>289</v>
      </c>
      <c r="AI25" s="158"/>
      <c r="AJ25" s="159"/>
      <c r="AK25" s="159" t="s">
        <v>286</v>
      </c>
      <c r="AL25" s="159" t="s">
        <v>323</v>
      </c>
      <c r="AM25" s="159" t="s">
        <v>287</v>
      </c>
      <c r="AN25" s="159" t="s">
        <v>288</v>
      </c>
      <c r="AO25" s="159" t="s">
        <v>289</v>
      </c>
      <c r="AP25" s="158"/>
      <c r="AQ25" s="159"/>
      <c r="AR25" s="159" t="s">
        <v>286</v>
      </c>
      <c r="AS25" s="159" t="s">
        <v>323</v>
      </c>
      <c r="AT25" s="159" t="s">
        <v>287</v>
      </c>
      <c r="AU25" s="159" t="s">
        <v>288</v>
      </c>
      <c r="AV25" s="159" t="s">
        <v>289</v>
      </c>
      <c r="AW25" s="158"/>
      <c r="AX25" s="159"/>
      <c r="AY25" s="159" t="s">
        <v>286</v>
      </c>
      <c r="AZ25" s="159" t="s">
        <v>323</v>
      </c>
      <c r="BA25" s="159" t="s">
        <v>287</v>
      </c>
      <c r="BB25" s="159" t="s">
        <v>288</v>
      </c>
      <c r="BC25" s="159" t="s">
        <v>289</v>
      </c>
      <c r="BD25" s="158"/>
      <c r="BE25" s="159"/>
      <c r="BF25" s="159" t="s">
        <v>286</v>
      </c>
      <c r="BG25" s="159" t="s">
        <v>323</v>
      </c>
      <c r="BH25" s="159" t="s">
        <v>287</v>
      </c>
      <c r="BI25" s="159" t="s">
        <v>288</v>
      </c>
      <c r="BJ25" s="159" t="s">
        <v>289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119.87797</v>
      </c>
      <c r="G26" s="158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2.2922975999999999</v>
      </c>
      <c r="N26" s="158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1.9191445</v>
      </c>
      <c r="U26" s="158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18.860856999999999</v>
      </c>
      <c r="AB26" s="158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2.3979515999999998</v>
      </c>
      <c r="AI26" s="158"/>
      <c r="AJ26" s="159" t="s">
        <v>305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750.92970000000003</v>
      </c>
      <c r="AP26" s="158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10.699866999999999</v>
      </c>
      <c r="AW26" s="158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3.5925470000000002</v>
      </c>
      <c r="BD26" s="158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0.40083565999999998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68" t="s">
        <v>306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7" t="s">
        <v>331</v>
      </c>
      <c r="B34" s="67"/>
      <c r="C34" s="67"/>
      <c r="D34" s="67"/>
      <c r="E34" s="67"/>
      <c r="F34" s="67"/>
      <c r="G34" s="158"/>
      <c r="H34" s="67" t="s">
        <v>332</v>
      </c>
      <c r="I34" s="67"/>
      <c r="J34" s="67"/>
      <c r="K34" s="67"/>
      <c r="L34" s="67"/>
      <c r="M34" s="67"/>
      <c r="N34" s="158"/>
      <c r="O34" s="67" t="s">
        <v>307</v>
      </c>
      <c r="P34" s="67"/>
      <c r="Q34" s="67"/>
      <c r="R34" s="67"/>
      <c r="S34" s="67"/>
      <c r="T34" s="67"/>
      <c r="U34" s="158"/>
      <c r="V34" s="67" t="s">
        <v>308</v>
      </c>
      <c r="W34" s="67"/>
      <c r="X34" s="67"/>
      <c r="Y34" s="67"/>
      <c r="Z34" s="67"/>
      <c r="AA34" s="67"/>
      <c r="AB34" s="158"/>
      <c r="AC34" s="67" t="s">
        <v>333</v>
      </c>
      <c r="AD34" s="67"/>
      <c r="AE34" s="67"/>
      <c r="AF34" s="67"/>
      <c r="AG34" s="67"/>
      <c r="AH34" s="67"/>
      <c r="AI34" s="158"/>
      <c r="AJ34" s="67" t="s">
        <v>309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59"/>
      <c r="B35" s="159" t="s">
        <v>286</v>
      </c>
      <c r="C35" s="159" t="s">
        <v>323</v>
      </c>
      <c r="D35" s="159" t="s">
        <v>287</v>
      </c>
      <c r="E35" s="159" t="s">
        <v>288</v>
      </c>
      <c r="F35" s="159" t="s">
        <v>289</v>
      </c>
      <c r="G35" s="158"/>
      <c r="H35" s="159"/>
      <c r="I35" s="159" t="s">
        <v>286</v>
      </c>
      <c r="J35" s="159" t="s">
        <v>323</v>
      </c>
      <c r="K35" s="159" t="s">
        <v>287</v>
      </c>
      <c r="L35" s="159" t="s">
        <v>288</v>
      </c>
      <c r="M35" s="159" t="s">
        <v>289</v>
      </c>
      <c r="N35" s="158"/>
      <c r="O35" s="159"/>
      <c r="P35" s="159" t="s">
        <v>286</v>
      </c>
      <c r="Q35" s="159" t="s">
        <v>323</v>
      </c>
      <c r="R35" s="159" t="s">
        <v>287</v>
      </c>
      <c r="S35" s="159" t="s">
        <v>288</v>
      </c>
      <c r="T35" s="159" t="s">
        <v>289</v>
      </c>
      <c r="U35" s="158"/>
      <c r="V35" s="159"/>
      <c r="W35" s="159" t="s">
        <v>286</v>
      </c>
      <c r="X35" s="159" t="s">
        <v>323</v>
      </c>
      <c r="Y35" s="159" t="s">
        <v>287</v>
      </c>
      <c r="Z35" s="159" t="s">
        <v>288</v>
      </c>
      <c r="AA35" s="159" t="s">
        <v>289</v>
      </c>
      <c r="AB35" s="158"/>
      <c r="AC35" s="159"/>
      <c r="AD35" s="159" t="s">
        <v>286</v>
      </c>
      <c r="AE35" s="159" t="s">
        <v>323</v>
      </c>
      <c r="AF35" s="159" t="s">
        <v>287</v>
      </c>
      <c r="AG35" s="159" t="s">
        <v>288</v>
      </c>
      <c r="AH35" s="159" t="s">
        <v>289</v>
      </c>
      <c r="AI35" s="158"/>
      <c r="AJ35" s="159"/>
      <c r="AK35" s="159" t="s">
        <v>286</v>
      </c>
      <c r="AL35" s="159" t="s">
        <v>323</v>
      </c>
      <c r="AM35" s="159" t="s">
        <v>287</v>
      </c>
      <c r="AN35" s="159" t="s">
        <v>288</v>
      </c>
      <c r="AO35" s="159" t="s">
        <v>289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750.99279999999999</v>
      </c>
      <c r="G36" s="158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1630.2801999999999</v>
      </c>
      <c r="N36" s="158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7160.1679999999997</v>
      </c>
      <c r="U36" s="158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3677.9973</v>
      </c>
      <c r="AB36" s="158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107.14297999999999</v>
      </c>
      <c r="AI36" s="158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163.45218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68" t="s">
        <v>310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334</v>
      </c>
      <c r="B44" s="67"/>
      <c r="C44" s="67"/>
      <c r="D44" s="67"/>
      <c r="E44" s="67"/>
      <c r="F44" s="67"/>
      <c r="G44" s="158"/>
      <c r="H44" s="67" t="s">
        <v>311</v>
      </c>
      <c r="I44" s="67"/>
      <c r="J44" s="67"/>
      <c r="K44" s="67"/>
      <c r="L44" s="67"/>
      <c r="M44" s="67"/>
      <c r="N44" s="158"/>
      <c r="O44" s="67" t="s">
        <v>312</v>
      </c>
      <c r="P44" s="67"/>
      <c r="Q44" s="67"/>
      <c r="R44" s="67"/>
      <c r="S44" s="67"/>
      <c r="T44" s="67"/>
      <c r="U44" s="158"/>
      <c r="V44" s="67" t="s">
        <v>313</v>
      </c>
      <c r="W44" s="67"/>
      <c r="X44" s="67"/>
      <c r="Y44" s="67"/>
      <c r="Z44" s="67"/>
      <c r="AA44" s="67"/>
      <c r="AB44" s="158"/>
      <c r="AC44" s="67" t="s">
        <v>335</v>
      </c>
      <c r="AD44" s="67"/>
      <c r="AE44" s="67"/>
      <c r="AF44" s="67"/>
      <c r="AG44" s="67"/>
      <c r="AH44" s="67"/>
      <c r="AI44" s="158"/>
      <c r="AJ44" s="67" t="s">
        <v>336</v>
      </c>
      <c r="AK44" s="67"/>
      <c r="AL44" s="67"/>
      <c r="AM44" s="67"/>
      <c r="AN44" s="67"/>
      <c r="AO44" s="67"/>
      <c r="AP44" s="158"/>
      <c r="AQ44" s="67" t="s">
        <v>314</v>
      </c>
      <c r="AR44" s="67"/>
      <c r="AS44" s="67"/>
      <c r="AT44" s="67"/>
      <c r="AU44" s="67"/>
      <c r="AV44" s="67"/>
      <c r="AW44" s="158"/>
      <c r="AX44" s="67" t="s">
        <v>315</v>
      </c>
      <c r="AY44" s="67"/>
      <c r="AZ44" s="67"/>
      <c r="BA44" s="67"/>
      <c r="BB44" s="67"/>
      <c r="BC44" s="67"/>
      <c r="BD44" s="158"/>
      <c r="BE44" s="67" t="s">
        <v>316</v>
      </c>
      <c r="BF44" s="67"/>
      <c r="BG44" s="67"/>
      <c r="BH44" s="67"/>
      <c r="BI44" s="67"/>
      <c r="BJ44" s="67"/>
    </row>
    <row r="45" spans="1:68">
      <c r="A45" s="159"/>
      <c r="B45" s="159" t="s">
        <v>286</v>
      </c>
      <c r="C45" s="159" t="s">
        <v>323</v>
      </c>
      <c r="D45" s="159" t="s">
        <v>287</v>
      </c>
      <c r="E45" s="159" t="s">
        <v>288</v>
      </c>
      <c r="F45" s="159" t="s">
        <v>289</v>
      </c>
      <c r="G45" s="158"/>
      <c r="H45" s="159"/>
      <c r="I45" s="159" t="s">
        <v>286</v>
      </c>
      <c r="J45" s="159" t="s">
        <v>323</v>
      </c>
      <c r="K45" s="159" t="s">
        <v>287</v>
      </c>
      <c r="L45" s="159" t="s">
        <v>288</v>
      </c>
      <c r="M45" s="159" t="s">
        <v>289</v>
      </c>
      <c r="N45" s="158"/>
      <c r="O45" s="159"/>
      <c r="P45" s="159" t="s">
        <v>286</v>
      </c>
      <c r="Q45" s="159" t="s">
        <v>323</v>
      </c>
      <c r="R45" s="159" t="s">
        <v>287</v>
      </c>
      <c r="S45" s="159" t="s">
        <v>288</v>
      </c>
      <c r="T45" s="159" t="s">
        <v>289</v>
      </c>
      <c r="U45" s="158"/>
      <c r="V45" s="159"/>
      <c r="W45" s="159" t="s">
        <v>286</v>
      </c>
      <c r="X45" s="159" t="s">
        <v>323</v>
      </c>
      <c r="Y45" s="159" t="s">
        <v>287</v>
      </c>
      <c r="Z45" s="159" t="s">
        <v>288</v>
      </c>
      <c r="AA45" s="159" t="s">
        <v>289</v>
      </c>
      <c r="AB45" s="158"/>
      <c r="AC45" s="159"/>
      <c r="AD45" s="159" t="s">
        <v>286</v>
      </c>
      <c r="AE45" s="159" t="s">
        <v>323</v>
      </c>
      <c r="AF45" s="159" t="s">
        <v>287</v>
      </c>
      <c r="AG45" s="159" t="s">
        <v>288</v>
      </c>
      <c r="AH45" s="159" t="s">
        <v>289</v>
      </c>
      <c r="AI45" s="158"/>
      <c r="AJ45" s="159"/>
      <c r="AK45" s="159" t="s">
        <v>286</v>
      </c>
      <c r="AL45" s="159" t="s">
        <v>323</v>
      </c>
      <c r="AM45" s="159" t="s">
        <v>287</v>
      </c>
      <c r="AN45" s="159" t="s">
        <v>288</v>
      </c>
      <c r="AO45" s="159" t="s">
        <v>289</v>
      </c>
      <c r="AP45" s="158"/>
      <c r="AQ45" s="159"/>
      <c r="AR45" s="159" t="s">
        <v>286</v>
      </c>
      <c r="AS45" s="159" t="s">
        <v>323</v>
      </c>
      <c r="AT45" s="159" t="s">
        <v>287</v>
      </c>
      <c r="AU45" s="159" t="s">
        <v>288</v>
      </c>
      <c r="AV45" s="159" t="s">
        <v>289</v>
      </c>
      <c r="AW45" s="158"/>
      <c r="AX45" s="159"/>
      <c r="AY45" s="159" t="s">
        <v>286</v>
      </c>
      <c r="AZ45" s="159" t="s">
        <v>323</v>
      </c>
      <c r="BA45" s="159" t="s">
        <v>287</v>
      </c>
      <c r="BB45" s="159" t="s">
        <v>288</v>
      </c>
      <c r="BC45" s="159" t="s">
        <v>289</v>
      </c>
      <c r="BD45" s="158"/>
      <c r="BE45" s="159"/>
      <c r="BF45" s="159" t="s">
        <v>286</v>
      </c>
      <c r="BG45" s="159" t="s">
        <v>323</v>
      </c>
      <c r="BH45" s="159" t="s">
        <v>287</v>
      </c>
      <c r="BI45" s="159" t="s">
        <v>288</v>
      </c>
      <c r="BJ45" s="159" t="s">
        <v>289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21.029064000000002</v>
      </c>
      <c r="G46" s="158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14.668594000000001</v>
      </c>
      <c r="N46" s="158"/>
      <c r="O46" s="159" t="s">
        <v>317</v>
      </c>
      <c r="P46" s="159">
        <v>970</v>
      </c>
      <c r="Q46" s="159">
        <v>800</v>
      </c>
      <c r="R46" s="159">
        <v>480</v>
      </c>
      <c r="S46" s="159">
        <v>10000</v>
      </c>
      <c r="T46" s="159">
        <v>1056.9313999999999</v>
      </c>
      <c r="U46" s="158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1.0154079E-2</v>
      </c>
      <c r="AB46" s="158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4.6181564000000002</v>
      </c>
      <c r="AI46" s="158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383.48953</v>
      </c>
      <c r="AP46" s="158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115.3869</v>
      </c>
      <c r="AW46" s="158"/>
      <c r="AX46" s="159" t="s">
        <v>337</v>
      </c>
      <c r="AY46" s="159"/>
      <c r="AZ46" s="159"/>
      <c r="BA46" s="159"/>
      <c r="BB46" s="159"/>
      <c r="BC46" s="159"/>
      <c r="BD46" s="158"/>
      <c r="BE46" s="159" t="s">
        <v>318</v>
      </c>
      <c r="BF46" s="159"/>
      <c r="BG46" s="159"/>
      <c r="BH46" s="159"/>
      <c r="BI46" s="159"/>
      <c r="BJ46" s="159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338</v>
      </c>
      <c r="B2" s="63" t="s">
        <v>339</v>
      </c>
      <c r="C2" s="63" t="s">
        <v>276</v>
      </c>
      <c r="D2" s="63">
        <v>68</v>
      </c>
      <c r="E2" s="63">
        <v>2476.3845000000001</v>
      </c>
      <c r="F2" s="63">
        <v>402.36799999999999</v>
      </c>
      <c r="G2" s="63">
        <v>51.876441999999997</v>
      </c>
      <c r="H2" s="63">
        <v>32.32593</v>
      </c>
      <c r="I2" s="63">
        <v>19.550512000000001</v>
      </c>
      <c r="J2" s="63">
        <v>93.396420000000006</v>
      </c>
      <c r="K2" s="63">
        <v>59.574420000000003</v>
      </c>
      <c r="L2" s="63">
        <v>33.822001999999998</v>
      </c>
      <c r="M2" s="63">
        <v>35.730083</v>
      </c>
      <c r="N2" s="63">
        <v>4.4284080000000001</v>
      </c>
      <c r="O2" s="63">
        <v>18.422995</v>
      </c>
      <c r="P2" s="63">
        <v>1051.2944</v>
      </c>
      <c r="Q2" s="63">
        <v>30.765678000000001</v>
      </c>
      <c r="R2" s="63">
        <v>854.02013999999997</v>
      </c>
      <c r="S2" s="63">
        <v>121.96411999999999</v>
      </c>
      <c r="T2" s="63">
        <v>8784.6689999999999</v>
      </c>
      <c r="U2" s="63">
        <v>3.5247169</v>
      </c>
      <c r="V2" s="63">
        <v>23.132708000000001</v>
      </c>
      <c r="W2" s="63">
        <v>390.77533</v>
      </c>
      <c r="X2" s="63">
        <v>119.87797</v>
      </c>
      <c r="Y2" s="63">
        <v>2.2922975999999999</v>
      </c>
      <c r="Z2" s="63">
        <v>1.9191445</v>
      </c>
      <c r="AA2" s="63">
        <v>18.860856999999999</v>
      </c>
      <c r="AB2" s="63">
        <v>2.3979515999999998</v>
      </c>
      <c r="AC2" s="63">
        <v>750.92970000000003</v>
      </c>
      <c r="AD2" s="63">
        <v>10.699866999999999</v>
      </c>
      <c r="AE2" s="63">
        <v>3.5925470000000002</v>
      </c>
      <c r="AF2" s="63">
        <v>0.40083565999999998</v>
      </c>
      <c r="AG2" s="63">
        <v>750.99279999999999</v>
      </c>
      <c r="AH2" s="63">
        <v>454.72930000000002</v>
      </c>
      <c r="AI2" s="63">
        <v>296.26346000000001</v>
      </c>
      <c r="AJ2" s="63">
        <v>1630.2801999999999</v>
      </c>
      <c r="AK2" s="63">
        <v>7160.1679999999997</v>
      </c>
      <c r="AL2" s="63">
        <v>107.14297999999999</v>
      </c>
      <c r="AM2" s="63">
        <v>3677.9973</v>
      </c>
      <c r="AN2" s="63">
        <v>163.45218</v>
      </c>
      <c r="AO2" s="63">
        <v>21.029064000000002</v>
      </c>
      <c r="AP2" s="63">
        <v>16.019022</v>
      </c>
      <c r="AQ2" s="63">
        <v>5.0100429999999996</v>
      </c>
      <c r="AR2" s="63">
        <v>14.668594000000001</v>
      </c>
      <c r="AS2" s="63">
        <v>1056.9313999999999</v>
      </c>
      <c r="AT2" s="63">
        <v>1.0154079E-2</v>
      </c>
      <c r="AU2" s="63">
        <v>4.6181564000000002</v>
      </c>
      <c r="AV2" s="63">
        <v>383.48953</v>
      </c>
      <c r="AW2" s="63">
        <v>115.3869</v>
      </c>
      <c r="AX2" s="63">
        <v>0.34963685</v>
      </c>
      <c r="AY2" s="63">
        <v>1.8265876000000001</v>
      </c>
      <c r="AZ2" s="63">
        <v>487.14780000000002</v>
      </c>
      <c r="BA2" s="63">
        <v>46.2958</v>
      </c>
      <c r="BB2" s="63">
        <v>12.009565</v>
      </c>
      <c r="BC2" s="63">
        <v>14.157178999999999</v>
      </c>
      <c r="BD2" s="63">
        <v>20.118898000000002</v>
      </c>
      <c r="BE2" s="63">
        <v>1.5013354000000001</v>
      </c>
      <c r="BF2" s="63">
        <v>9.3264709999999997</v>
      </c>
      <c r="BG2" s="63">
        <v>0</v>
      </c>
      <c r="BH2" s="63">
        <v>1.0208E-2</v>
      </c>
      <c r="BI2" s="63">
        <v>9.8703860000000001E-3</v>
      </c>
      <c r="BJ2" s="63">
        <v>7.7093780000000001E-2</v>
      </c>
      <c r="BK2" s="63">
        <v>0</v>
      </c>
      <c r="BL2" s="63">
        <v>0.30147279999999999</v>
      </c>
      <c r="BM2" s="63">
        <v>2.4421442</v>
      </c>
      <c r="BN2" s="63">
        <v>0.66479564000000002</v>
      </c>
      <c r="BO2" s="63">
        <v>61.222270000000002</v>
      </c>
      <c r="BP2" s="63">
        <v>7.4003005000000002</v>
      </c>
      <c r="BQ2" s="63">
        <v>18.226724999999998</v>
      </c>
      <c r="BR2" s="63">
        <v>78.306259999999995</v>
      </c>
      <c r="BS2" s="63">
        <v>56.531708000000002</v>
      </c>
      <c r="BT2" s="63">
        <v>9.0099350000000005</v>
      </c>
      <c r="BU2" s="63">
        <v>9.8920190000000005E-2</v>
      </c>
      <c r="BV2" s="63">
        <v>2.6551867E-2</v>
      </c>
      <c r="BW2" s="63">
        <v>0.61148226000000006</v>
      </c>
      <c r="BX2" s="63">
        <v>1.1291766000000001</v>
      </c>
      <c r="BY2" s="63">
        <v>0.14795293000000001</v>
      </c>
      <c r="BZ2" s="63">
        <v>5.4849569999999999E-4</v>
      </c>
      <c r="CA2" s="63">
        <v>1.6927878999999999</v>
      </c>
      <c r="CB2" s="63">
        <v>1.5628822000000001E-2</v>
      </c>
      <c r="CC2" s="63">
        <v>0.10546127</v>
      </c>
      <c r="CD2" s="63">
        <v>1.0000266</v>
      </c>
      <c r="CE2" s="63">
        <v>0.12666541000000001</v>
      </c>
      <c r="CF2" s="63">
        <v>0.12504424</v>
      </c>
      <c r="CG2" s="63">
        <v>6.2249995E-7</v>
      </c>
      <c r="CH2" s="63">
        <v>1.0056631E-2</v>
      </c>
      <c r="CI2" s="63">
        <v>4.6815999999999998E-7</v>
      </c>
      <c r="CJ2" s="63">
        <v>2.4952041999999999</v>
      </c>
      <c r="CK2" s="63">
        <v>3.5545452999999998E-2</v>
      </c>
      <c r="CL2" s="63">
        <v>1.4112838999999999</v>
      </c>
      <c r="CM2" s="63">
        <v>2.4161627000000001</v>
      </c>
      <c r="CN2" s="63">
        <v>3250.6667000000002</v>
      </c>
      <c r="CO2" s="63">
        <v>5754.5492999999997</v>
      </c>
      <c r="CP2" s="63">
        <v>3307.71</v>
      </c>
      <c r="CQ2" s="63">
        <v>1110.4358</v>
      </c>
      <c r="CR2" s="63">
        <v>708.96094000000005</v>
      </c>
      <c r="CS2" s="63">
        <v>508.61407000000003</v>
      </c>
      <c r="CT2" s="63">
        <v>3398.2485000000001</v>
      </c>
      <c r="CU2" s="63">
        <v>2040.1652999999999</v>
      </c>
      <c r="CV2" s="63">
        <v>1603.3628000000001</v>
      </c>
      <c r="CW2" s="63">
        <v>2253.172</v>
      </c>
      <c r="CX2" s="63">
        <v>665.64279999999997</v>
      </c>
      <c r="CY2" s="63">
        <v>4046.7797999999998</v>
      </c>
      <c r="CZ2" s="63">
        <v>1761.8405</v>
      </c>
      <c r="DA2" s="63">
        <v>5132.1836000000003</v>
      </c>
      <c r="DB2" s="63">
        <v>4521.5244000000002</v>
      </c>
      <c r="DC2" s="63">
        <v>7633.4639999999999</v>
      </c>
      <c r="DD2" s="63">
        <v>12536.325000000001</v>
      </c>
      <c r="DE2" s="63">
        <v>2417.0207999999998</v>
      </c>
      <c r="DF2" s="63">
        <v>5329.7592999999997</v>
      </c>
      <c r="DG2" s="63">
        <v>2887.3462</v>
      </c>
      <c r="DH2" s="63">
        <v>144.35982000000001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46.2958</v>
      </c>
      <c r="B6">
        <f>BB2</f>
        <v>12.009565</v>
      </c>
      <c r="C6">
        <f>BC2</f>
        <v>14.157178999999999</v>
      </c>
      <c r="D6">
        <f>BD2</f>
        <v>20.118898000000002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25" sqref="J2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19246</v>
      </c>
      <c r="C2" s="56">
        <f ca="1">YEAR(TODAY())-YEAR(B2)+IF(TODAY()&gt;=DATE(YEAR(TODAY()),MONTH(B2),DAY(B2)),0,-1)</f>
        <v>68</v>
      </c>
      <c r="E2" s="52">
        <v>147.69999999999999</v>
      </c>
      <c r="F2" s="53" t="s">
        <v>39</v>
      </c>
      <c r="G2" s="52">
        <v>59.4</v>
      </c>
      <c r="H2" s="51" t="s">
        <v>41</v>
      </c>
      <c r="I2" s="70">
        <f>ROUND(G3/E3^2,1)</f>
        <v>27.2</v>
      </c>
    </row>
    <row r="3" spans="1:9">
      <c r="E3" s="51">
        <f>E2/100</f>
        <v>1.4769999999999999</v>
      </c>
      <c r="F3" s="51" t="s">
        <v>40</v>
      </c>
      <c r="G3" s="51">
        <f>G2</f>
        <v>59.4</v>
      </c>
      <c r="H3" s="51" t="s">
        <v>41</v>
      </c>
      <c r="I3" s="70"/>
    </row>
    <row r="4" spans="1:9">
      <c r="A4" t="s">
        <v>273</v>
      </c>
    </row>
    <row r="5" spans="1:9">
      <c r="B5" s="60">
        <v>44064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이점이, ID : H1900357)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13:56:18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44064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68</v>
      </c>
      <c r="G12" s="135"/>
      <c r="H12" s="135"/>
      <c r="I12" s="135"/>
      <c r="K12" s="126">
        <f>'개인정보 및 신체계측 입력'!E2</f>
        <v>147.69999999999999</v>
      </c>
      <c r="L12" s="127"/>
      <c r="M12" s="120">
        <f>'개인정보 및 신체계측 입력'!G2</f>
        <v>59.4</v>
      </c>
      <c r="N12" s="121"/>
      <c r="O12" s="116" t="s">
        <v>271</v>
      </c>
      <c r="P12" s="110"/>
      <c r="Q12" s="113">
        <f>'개인정보 및 신체계측 입력'!I2</f>
        <v>27.2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이점이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73.472999999999999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9.4730000000000008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17.053999999999998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21.3</v>
      </c>
      <c r="L72" s="36" t="s">
        <v>53</v>
      </c>
      <c r="M72" s="36">
        <f>ROUND('DRIs DATA'!K8,1)</f>
        <v>4.2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113.87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192.77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119.88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159.86000000000001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93.87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477.34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210.29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2020-12-14T01:45:15Z</dcterms:modified>
</cp:coreProperties>
</file>