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<sst xmlns="http://schemas.openxmlformats.org/spreadsheetml/2006/main" count="692" uniqueCount="283">
  <si>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</si>
  <si>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</si>
  <si>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</si>
  <si>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</si>
  <si>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</si>
  <si>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</si>
  <si>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</si>
  <si>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</si>
  <si>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</si>
  <si>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</si>
  <si>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</si>
  <si>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</si>
  <si>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</si>
  <si>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</si>
  <si>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</si>
  <si>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</si>
  <si>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</si>
  <si>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</si>
  <si>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</si>
  <si>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</si>
  <si>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</si>
  <si>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</si>
  <si>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</si>
  <si>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</si>
  <si>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</si>
  <si>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</si>
  <si>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</si>
  <si>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</si>
  <si>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</si>
  <si>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</si>
  <si>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</si>
  <si>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</si>
  <si>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</si>
  <si>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</si>
  <si>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</si>
  <si>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</si>
  <si>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</si>
  <si>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</si>
  <si>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</si>
  <si>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</si>
  <si>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</si>
  <si>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</si>
  <si>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</si>
  <si>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</si>
  <si>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</si>
  <si>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</si>
  <si>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</si>
  <si>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</si>
  <si>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</si>
  <si>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</si>
  <si>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</si>
  <si>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</si>
  <si>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</si>
  <si>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</si>
  <si>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</si>
  <si>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</si>
  <si>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</si>
  <si>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</si>
  <si>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</si>
  <si>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</si>
  <si>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</si>
  <si>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</si>
  <si>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</si>
  <si>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</si>
  <si>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</si>
  <si>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</si>
  <si>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</si>
  <si>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</si>
  <si>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</si>
  <si>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</si>
  <si>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</si>
  <si>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</si>
  <si>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</si>
  <si>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</si>
  <si>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</si>
  <si>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</si>
  <si>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</si>
  <si>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</si>
  <si>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</si>
  <si>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</si>
  <si>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</si>
  <si>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</si>
  <si>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</si>
  <si>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</si>
  <si>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</si>
  <si>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</si>
  <si>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</si>
  <si>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</si>
  <si>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</si>
  <si>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</si>
  <si>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</si>
  <si>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</si>
  <si>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</si>
  <si>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</si>
  <si>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</si>
  <si>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</si>
  <si>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</si>
  <si>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</si>
  <si>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</si>
  <si>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</si>
  <si>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</si>
  <si>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</si>
  <si>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</si>
  <si>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</si>
  <si>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</si>
  <si>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</si>
  <si>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</si>
  <si>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</si>
  <si>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</si>
  <si>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</si>
  <si>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</si>
  <si>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</si>
  <si>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</si>
  <si>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</si>
  <si>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</si>
  <si>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</si>
  <si>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</si>
  <si>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</si>
  <si>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</si>
  <si>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</si>
  <si>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</si>
  <si>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</si>
  <si>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</si>
  <si>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</si>
  <si>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</si>
  <si>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</si>
  <si>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</si>
  <si>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</si>
  <si>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</si>
  <si>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</si>
  <si>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</si>
  <si>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</si>
  <si>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</si>
  <si>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</si>
  <si>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</si>
  <si>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</si>
  <si>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</si>
  <si>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</si>
  <si>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</si>
  <si>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</si>
  <si>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</si>
  <si>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</si>
  <si>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</si>
  <si>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</si>
  <si>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</si>
  <si>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</si>
  <si>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</si>
  <si>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</si>
  <si>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</si>
  <si>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</si>
  <si>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</si>
  <si>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</si>
  <si>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</si>
  <si>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</si>
  <si>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</si>
  <si>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</si>
  <si>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</si>
  <si>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</si>
  <si>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</si>
  <si>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</si>
  <si>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</si>
  <si>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</si>
  <si>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</si>
  <si>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</si>
  <si>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</si>
  <si>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</si>
  <si>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</si>
  <si>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</si>
  <si>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</si>
  <si>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</si>
  <si>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</si>
  <si>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</si>
  <si>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</si>
  <si>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</si>
  <si>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</si>
  <si>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</si>
  <si>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</si>
  <si>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</si>
  <si>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</si>
  <si>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</si>
  <si>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</si>
  <si>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</si>
  <si>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</si>
  <si>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</si>
  <si>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</si>
  <si>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</si>
  <si>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</si>
  <si>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</si>
  <si>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</si>
  <si>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</si>
  <si>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</si>
  <si>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</si>
  <si>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</si>
  <si>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</si>
  <si>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</si>
  <si>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</si>
  <si>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</si>
  <si>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</si>
  <si>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</si>
  <si>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</si>
  <si>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</si>
  <si>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</si>
  <si>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</si>
  <si>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</si>
  <si>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</si>
  <si>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</si>
  <si>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</si>
  <si>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</si>
  <si>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</si>
  <si>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</si>
  <si>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</si>
  <si>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</si>
  <si>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</si>
  <si>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</si>
  <si>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</si>
  <si>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</si>
  <si>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</si>
  <si>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</si>
  <si>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</si>
  <si>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</si>
  <si>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</si>
  <si>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</si>
  <si>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</si>
  <si>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</si>
  <si>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</si>
  <si>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</si>
  <si>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</si>
  <si>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</si>
  <si>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</si>
  <si>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</si>
  <si>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</si>
  <si>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</si>
  <si>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</si>
  <si>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</si>
  <si>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</si>
  <si>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</si>
  <si>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</si>
  <si>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</si>
  <si>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</si>
  <si>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</si>
  <si>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</si>
  <si>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</si>
  <si>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</si>
  <si>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</si>
  <si>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</si>
  <si>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</si>
  <si>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</si>
  <si>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</si>
  <si>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</si>
  <si>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</si>
  <si>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</si>
  <si>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</si>
  <si>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</si>
  <si>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</si>
  <si>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</si>
  <si>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</si>
  <si>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</si>
  <si>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</si>
  <si>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</si>
  <si>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</si>
  <si>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</si>
  <si>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</si>
  <si>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</si>
  <si>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</si>
  <si>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</si>
  <si>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</si>
  <si>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</si>
  <si>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</si>
  <si>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</si>
  <si>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</si>
  <si>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</si>
  <si>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</si>
  <si>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</si>
  <si>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</si>
  <si>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</si>
  <si>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</si>
  <si>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</si>
  <si>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</si>
  <si>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</si>
  <si>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최수호, ID : H1900358)</t>
  </si>
  <si>
    <t>2020년 12월 11일 13:35:05</t>
  </si>
  <si>
    <t>H1900358</t>
  </si>
  <si>
    <t>최수호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</si>
</sst>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279.16397000000001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7.1921935000000001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0.67569009999999996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4054.5592999999999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8811.9979999999996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235.63570999999999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400.88947000000002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41.966231999999998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2092.5311999999999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0.33803895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7.848579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71.792590000000004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1474.7596000000001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340.61144999999999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13.371</c:v>
                </c:pt>
                <c:pt idx="1">
                  <c:v>14.468999999999999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48.266167000000003</c:v>
                </c:pt>
                <c:pt idx="1">
                  <c:v>59.944522999999997</c:v>
                </c:pt>
                <c:pt idx="2">
                  <c:v>55.919260000000001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1674.4630999999999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54.543880000000001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56.161999999999999</c:v>
                </c:pt>
                <c:pt idx="1">
                  <c:v>14.622999999999999</c:v>
                </c:pt>
                <c:pt idx="2">
                  <c:v>29.215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4866.9844000000003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206.18526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1620.1242999999999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19.21771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18775.115000000002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56.378014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8.8694179999999996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618.55975000000001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4.3907829999999999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60.479289999999999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8.8694179999999996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1671.9937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57.263717999999997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최수호, ID : H1900358)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13:35:05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4866.9844000000003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279.16397000000001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71.792590000000004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56.161999999999999</v>
      </c>
      <c r="G8" s="59">
        <f>'DRIs DATA 입력'!G8</f>
        <v>14.622999999999999</v>
      </c>
      <c r="H8" s="59">
        <f>'DRIs DATA 입력'!H8</f>
        <v>29.215</v>
      </c>
      <c r="I8" s="46"/>
      <c r="J8" s="59" t="s">
        <v>216</v>
      </c>
      <c r="K8" s="59">
        <f>'DRIs DATA 입력'!K8</f>
        <v>13.371</v>
      </c>
      <c r="L8" s="59">
        <f>'DRIs DATA 입력'!L8</f>
        <v>14.468999999999999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1674.4630999999999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54.543880000000001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19.21771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618.55975000000001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206.18526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5.6959914999999999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4.3907829999999999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60.479289999999999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8.8694179999999996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1671.9937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57.263717999999997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7.1921935000000001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0.67569009999999996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1620.1242999999999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4054.5592999999999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18775.115000000002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8811.9979999999996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235.63570999999999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400.88947000000002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56.378014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41.966231999999998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2092.5311999999999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0.33803895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7.848579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1474.7596000000001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340.61144999999999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2400</v>
      </c>
      <c r="C6" s="160">
        <v>4866.9844000000003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279.16397000000001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71.792590000000004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56.161999999999999</v>
      </c>
      <c r="G8" s="160">
        <v>14.622999999999999</v>
      </c>
      <c r="H8" s="160">
        <v>29.215</v>
      </c>
      <c r="I8" s="158"/>
      <c r="J8" s="160" t="s">
        <v>216</v>
      </c>
      <c r="K8" s="160">
        <v>13.371</v>
      </c>
      <c r="L8" s="160">
        <v>14.468999999999999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550</v>
      </c>
      <c r="C16" s="160">
        <v>750</v>
      </c>
      <c r="D16" s="160">
        <v>0</v>
      </c>
      <c r="E16" s="160">
        <v>3000</v>
      </c>
      <c r="F16" s="160">
        <v>1674.4630999999999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54.543880000000001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19.21771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618.55975000000001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206.18526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5.6959914999999999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4.3907829999999999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60.479289999999999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8.8694179999999996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1671.9937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57.263717999999997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7.1921935000000001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0.67569009999999996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630</v>
      </c>
      <c r="C36" s="160">
        <v>800</v>
      </c>
      <c r="D36" s="160">
        <v>0</v>
      </c>
      <c r="E36" s="160">
        <v>2500</v>
      </c>
      <c r="F36" s="160">
        <v>1620.1242999999999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4054.5592999999999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18775.115000000002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8811.9979999999996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235.63570999999999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400.88947000000002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8</v>
      </c>
      <c r="C46" s="160">
        <v>10</v>
      </c>
      <c r="D46" s="160">
        <v>0</v>
      </c>
      <c r="E46" s="160">
        <v>45</v>
      </c>
      <c r="F46" s="160">
        <v>56.378014</v>
      </c>
      <c r="G46" s="158"/>
      <c r="H46" s="160" t="s">
        <v>24</v>
      </c>
      <c r="I46" s="160">
        <v>8</v>
      </c>
      <c r="J46" s="160">
        <v>10</v>
      </c>
      <c r="K46" s="160">
        <v>0</v>
      </c>
      <c r="L46" s="160">
        <v>35</v>
      </c>
      <c r="M46" s="160">
        <v>41.966231999999998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2092.5311999999999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0.33803895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7.848579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1474.7596000000001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340.61144999999999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44</v>
      </c>
      <c r="E2" s="63">
        <v>4866.9844000000003</v>
      </c>
      <c r="F2" s="63">
        <v>536.66579999999999</v>
      </c>
      <c r="G2" s="63">
        <v>139.73048</v>
      </c>
      <c r="H2" s="63">
        <v>53.964798000000002</v>
      </c>
      <c r="I2" s="63">
        <v>85.765680000000003</v>
      </c>
      <c r="J2" s="63">
        <v>279.16397000000001</v>
      </c>
      <c r="K2" s="63">
        <v>89.301820000000006</v>
      </c>
      <c r="L2" s="63">
        <v>189.86216999999999</v>
      </c>
      <c r="M2" s="63">
        <v>71.792590000000004</v>
      </c>
      <c r="N2" s="63">
        <v>7.4324602999999998</v>
      </c>
      <c r="O2" s="63">
        <v>41.547108000000001</v>
      </c>
      <c r="P2" s="63">
        <v>3046.1577000000002</v>
      </c>
      <c r="Q2" s="63">
        <v>81.663619999999995</v>
      </c>
      <c r="R2" s="63">
        <v>1674.4630999999999</v>
      </c>
      <c r="S2" s="63">
        <v>282.6651</v>
      </c>
      <c r="T2" s="63">
        <v>16701.576000000001</v>
      </c>
      <c r="U2" s="63">
        <v>19.21771</v>
      </c>
      <c r="V2" s="63">
        <v>54.543880000000001</v>
      </c>
      <c r="W2" s="63">
        <v>618.55975000000001</v>
      </c>
      <c r="X2" s="63">
        <v>206.18526</v>
      </c>
      <c r="Y2" s="63">
        <v>5.6959914999999999</v>
      </c>
      <c r="Z2" s="63">
        <v>4.3907829999999999</v>
      </c>
      <c r="AA2" s="63">
        <v>60.479289999999999</v>
      </c>
      <c r="AB2" s="63">
        <v>8.8694179999999996</v>
      </c>
      <c r="AC2" s="63">
        <v>1671.9937</v>
      </c>
      <c r="AD2" s="63">
        <v>57.263717999999997</v>
      </c>
      <c r="AE2" s="63">
        <v>7.1921935000000001</v>
      </c>
      <c r="AF2" s="63">
        <v>0.67569009999999996</v>
      </c>
      <c r="AG2" s="63">
        <v>1620.1242999999999</v>
      </c>
      <c r="AH2" s="63">
        <v>863.33100000000002</v>
      </c>
      <c r="AI2" s="63">
        <v>756.79319999999996</v>
      </c>
      <c r="AJ2" s="63">
        <v>4054.5592999999999</v>
      </c>
      <c r="AK2" s="63">
        <v>18775.115000000002</v>
      </c>
      <c r="AL2" s="63">
        <v>235.63570999999999</v>
      </c>
      <c r="AM2" s="63">
        <v>8811.9979999999996</v>
      </c>
      <c r="AN2" s="63">
        <v>400.88947000000002</v>
      </c>
      <c r="AO2" s="63">
        <v>56.378014</v>
      </c>
      <c r="AP2" s="63">
        <v>30.094004000000002</v>
      </c>
      <c r="AQ2" s="63">
        <v>26.284008</v>
      </c>
      <c r="AR2" s="63">
        <v>41.966231999999998</v>
      </c>
      <c r="AS2" s="63">
        <v>2092.5311999999999</v>
      </c>
      <c r="AT2" s="63">
        <v>0.33803895</v>
      </c>
      <c r="AU2" s="63">
        <v>7.848579</v>
      </c>
      <c r="AV2" s="63">
        <v>1474.7596000000001</v>
      </c>
      <c r="AW2" s="63">
        <v>340.61144999999999</v>
      </c>
      <c r="AX2" s="63">
        <v>0.31838383999999997</v>
      </c>
      <c r="AY2" s="63">
        <v>6.2124750000000004</v>
      </c>
      <c r="AZ2" s="63">
        <v>1058.4477999999999</v>
      </c>
      <c r="BA2" s="63">
        <v>164.13986</v>
      </c>
      <c r="BB2" s="63">
        <v>48.266167000000003</v>
      </c>
      <c r="BC2" s="63">
        <v>59.944522999999997</v>
      </c>
      <c r="BD2" s="63">
        <v>55.919260000000001</v>
      </c>
      <c r="BE2" s="63">
        <v>5.5865846000000001</v>
      </c>
      <c r="BF2" s="63">
        <v>23.267887000000002</v>
      </c>
      <c r="BG2" s="63">
        <v>1.1518281E-3</v>
      </c>
      <c r="BH2" s="63">
        <v>5.6821019999999996E-3</v>
      </c>
      <c r="BI2" s="63">
        <v>4.7549319999999999E-3</v>
      </c>
      <c r="BJ2" s="63">
        <v>0.1168975</v>
      </c>
      <c r="BK2" s="63">
        <v>8.8602166000000004E-5</v>
      </c>
      <c r="BL2" s="63">
        <v>0.65478605000000001</v>
      </c>
      <c r="BM2" s="63">
        <v>13.506143</v>
      </c>
      <c r="BN2" s="63">
        <v>2.9622936000000002</v>
      </c>
      <c r="BO2" s="63">
        <v>177.79053999999999</v>
      </c>
      <c r="BP2" s="63">
        <v>36.571086999999999</v>
      </c>
      <c r="BQ2" s="63">
        <v>54.270676000000002</v>
      </c>
      <c r="BR2" s="63">
        <v>194.995</v>
      </c>
      <c r="BS2" s="63">
        <v>73.82808</v>
      </c>
      <c r="BT2" s="63">
        <v>35.373092999999997</v>
      </c>
      <c r="BU2" s="63">
        <v>4.9916357000000001E-2</v>
      </c>
      <c r="BV2" s="63">
        <v>0.52229095000000003</v>
      </c>
      <c r="BW2" s="63">
        <v>2.4866564000000002</v>
      </c>
      <c r="BX2" s="63">
        <v>6.7697495999999999</v>
      </c>
      <c r="BY2" s="63">
        <v>0.53503495000000001</v>
      </c>
      <c r="BZ2" s="63">
        <v>2.2212546E-3</v>
      </c>
      <c r="CA2" s="63">
        <v>2.6148071000000002</v>
      </c>
      <c r="CB2" s="63">
        <v>0.21945951999999999</v>
      </c>
      <c r="CC2" s="63">
        <v>1.2630874000000001</v>
      </c>
      <c r="CD2" s="63">
        <v>16.709274000000001</v>
      </c>
      <c r="CE2" s="63">
        <v>0.18909143</v>
      </c>
      <c r="CF2" s="63">
        <v>2.5826766000000001</v>
      </c>
      <c r="CG2" s="63">
        <v>4.9500000000000003E-7</v>
      </c>
      <c r="CH2" s="63">
        <v>0.28256126999999998</v>
      </c>
      <c r="CI2" s="63">
        <v>6.3705669999999997E-3</v>
      </c>
      <c r="CJ2" s="63">
        <v>35.912083000000003</v>
      </c>
      <c r="CK2" s="63">
        <v>5.3154167000000002E-2</v>
      </c>
      <c r="CL2" s="63">
        <v>1.0907081000000001</v>
      </c>
      <c r="CM2" s="63">
        <v>13.450711999999999</v>
      </c>
      <c r="CN2" s="63">
        <v>9959.2559999999994</v>
      </c>
      <c r="CO2" s="63">
        <v>17272.465</v>
      </c>
      <c r="CP2" s="63">
        <v>14305.165999999999</v>
      </c>
      <c r="CQ2" s="63">
        <v>4503.9696999999996</v>
      </c>
      <c r="CR2" s="63">
        <v>2201.1815999999999</v>
      </c>
      <c r="CS2" s="63">
        <v>1366.3435999999999</v>
      </c>
      <c r="CT2" s="63">
        <v>9879.23</v>
      </c>
      <c r="CU2" s="63">
        <v>6942.27</v>
      </c>
      <c r="CV2" s="63">
        <v>3411.4870000000001</v>
      </c>
      <c r="CW2" s="63">
        <v>8456.3349999999991</v>
      </c>
      <c r="CX2" s="63">
        <v>2266.4445999999998</v>
      </c>
      <c r="CY2" s="63">
        <v>11364.664000000001</v>
      </c>
      <c r="CZ2" s="63">
        <v>6419.2393000000002</v>
      </c>
      <c r="DA2" s="63">
        <v>16145.727000000001</v>
      </c>
      <c r="DB2" s="63">
        <v>13598.598</v>
      </c>
      <c r="DC2" s="63">
        <v>23610.437999999998</v>
      </c>
      <c r="DD2" s="63">
        <v>37116.866999999998</v>
      </c>
      <c r="DE2" s="63">
        <v>9633.0490000000009</v>
      </c>
      <c r="DF2" s="63">
        <v>12234.434999999999</v>
      </c>
      <c r="DG2" s="63">
        <v>9059.2710000000006</v>
      </c>
      <c r="DH2" s="63">
        <v>844.75287000000003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164.13986</v>
      </c>
      <c r="B6">
        <f>BB2</f>
        <v>48.266167000000003</v>
      </c>
      <c r="C6">
        <f>BC2</f>
        <v>59.944522999999997</v>
      </c>
      <c r="D6">
        <f>BD2</f>
        <v>55.919260000000001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21" sqref="H2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27805</v>
      </c>
      <c r="C2" s="56">
        <f ca="1">YEAR(TODAY())-YEAR(B2)+IF(TODAY()&gt;=DATE(YEAR(TODAY()),MONTH(B2),DAY(B2)),0,-1)</f>
        <v>44</v>
      </c>
      <c r="E2" s="52">
        <v>170.9</v>
      </c>
      <c r="F2" s="53" t="s">
        <v>39</v>
      </c>
      <c r="G2" s="52">
        <v>71.7</v>
      </c>
      <c r="H2" s="51" t="s">
        <v>41</v>
      </c>
      <c r="I2" s="70">
        <f>ROUND(G3/E3^2,1)</f>
        <v>24.5</v>
      </c>
    </row>
    <row r="3" spans="1:9">
      <c r="E3" s="51">
        <f>E2/100</f>
        <v>1.7090000000000001</v>
      </c>
      <c r="F3" s="51" t="s">
        <v>40</v>
      </c>
      <c r="G3" s="51">
        <f>G2</f>
        <v>71.7</v>
      </c>
      <c r="H3" s="51" t="s">
        <v>41</v>
      </c>
      <c r="I3" s="70"/>
    </row>
    <row r="4" spans="1:9">
      <c r="A4" t="s">
        <v>273</v>
      </c>
    </row>
    <row r="5" spans="1:9">
      <c r="B5" s="60">
        <v>44064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최수호, ID : H1900358)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13:35:05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44064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44</v>
      </c>
      <c r="G12" s="135"/>
      <c r="H12" s="135"/>
      <c r="I12" s="135"/>
      <c r="K12" s="126">
        <f>'개인정보 및 신체계측 입력'!E2</f>
        <v>170.9</v>
      </c>
      <c r="L12" s="127"/>
      <c r="M12" s="120">
        <f>'개인정보 및 신체계측 입력'!G2</f>
        <v>71.7</v>
      </c>
      <c r="N12" s="121"/>
      <c r="O12" s="116" t="s">
        <v>271</v>
      </c>
      <c r="P12" s="110"/>
      <c r="Q12" s="113">
        <f>'개인정보 및 신체계측 입력'!I2</f>
        <v>24.5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최수호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56.161999999999999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14.622999999999999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29.215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14.5</v>
      </c>
      <c r="L72" s="36" t="s">
        <v>53</v>
      </c>
      <c r="M72" s="36">
        <f>ROUND('DRIs DATA'!K8,1)</f>
        <v>13.4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223.26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454.53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206.19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591.29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202.52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1251.67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563.78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2020-12-14T01:50:46Z</dcterms:modified>
</cp:coreProperties>
</file>