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4370" windowHeight="681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<sst xmlns="http://schemas.openxmlformats.org/spreadsheetml/2006/main" count="692" uniqueCount="337">
  <si>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</si>
  <si>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</si>
  <si>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</si>
  <si>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</si>
  <si>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</si>
  <si>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</si>
  <si>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</si>
  <si>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</si>
  <si>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</si>
  <si>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</si>
  <si>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</si>
  <si>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</si>
  <si>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</si>
  <si>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</si>
  <si>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</si>
  <si>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</si>
  <si>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</si>
  <si>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</si>
  <si>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</si>
  <si>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</si>
  <si>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</si>
  <si>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</si>
  <si>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</si>
  <si>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</si>
  <si>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</si>
  <si>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</si>
  <si>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</si>
  <si>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</si>
  <si>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</si>
  <si>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</si>
  <si>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</si>
  <si>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</si>
  <si>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</si>
  <si>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</si>
  <si>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</si>
  <si>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</si>
  <si>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</si>
  <si>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</si>
  <si>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</si>
  <si>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</si>
  <si>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</si>
  <si>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</si>
  <si>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</si>
  <si>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</si>
  <si>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</si>
  <si>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</si>
  <si>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</si>
  <si>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</si>
  <si>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</si>
  <si>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</si>
  <si>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</si>
  <si>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</si>
  <si>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</si>
  <si>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</si>
  <si>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</si>
  <si>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</si>
  <si>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</si>
  <si>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</si>
  <si>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</si>
  <si>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</si>
  <si>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</si>
  <si>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</si>
  <si>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</si>
  <si>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</si>
  <si>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</si>
  <si>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</si>
  <si>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</si>
  <si>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</si>
  <si>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</si>
  <si>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</si>
  <si>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</si>
  <si>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</si>
  <si>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</si>
  <si>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</si>
  <si>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</si>
  <si>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</si>
  <si>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</si>
  <si>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</si>
  <si>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</si>
  <si>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</si>
  <si>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</si>
  <si>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</si>
  <si>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</si>
  <si>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</si>
  <si>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</si>
  <si>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</si>
  <si>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</si>
  <si>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</si>
  <si>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</si>
  <si>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</si>
  <si>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</si>
  <si>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</si>
  <si>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</si>
  <si>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</si>
  <si>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</si>
  <si>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</si>
  <si>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</si>
  <si>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</si>
  <si>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</si>
  <si>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</si>
  <si>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</si>
  <si>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</si>
  <si>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</si>
  <si>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</si>
  <si>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</si>
  <si>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</si>
  <si>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</si>
  <si>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</si>
  <si>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</si>
  <si>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</si>
  <si>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</si>
  <si>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</si>
  <si>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</si>
  <si>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</si>
  <si>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</si>
  <si>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</si>
  <si>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</si>
  <si>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</si>
  <si>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</si>
  <si>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</si>
  <si>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</si>
  <si>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</si>
  <si>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</si>
  <si>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</si>
  <si>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</si>
  <si>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</si>
  <si>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</si>
  <si>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</si>
  <si>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</si>
  <si>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</si>
  <si>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</si>
  <si>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</si>
  <si>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</si>
  <si>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</si>
  <si>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</si>
  <si>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</si>
  <si>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</si>
  <si>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</si>
  <si>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</si>
  <si>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</si>
  <si>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</si>
  <si>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</si>
  <si>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</si>
  <si>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</si>
  <si>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</si>
  <si>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</si>
  <si>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</si>
  <si>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</si>
  <si>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</si>
  <si>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</si>
  <si>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</si>
  <si>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</si>
  <si>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</si>
  <si>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</si>
  <si>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</si>
  <si>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</si>
  <si>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</si>
  <si>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</si>
  <si>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</si>
  <si>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</si>
  <si>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</si>
  <si>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</si>
  <si>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</si>
  <si>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</si>
  <si>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</si>
  <si>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</si>
  <si>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</si>
  <si>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</si>
  <si>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</si>
  <si>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</si>
  <si>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</si>
  <si>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</si>
  <si>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</si>
  <si>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</si>
  <si>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</si>
  <si>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</si>
  <si>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</si>
  <si>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</si>
  <si>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</si>
  <si>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</si>
  <si>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</si>
  <si>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</si>
  <si>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</si>
  <si>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</si>
  <si>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</si>
  <si>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</si>
  <si>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</si>
  <si>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</si>
  <si>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</si>
  <si>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</si>
  <si>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</si>
  <si>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</si>
  <si>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</si>
  <si>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</si>
  <si>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</si>
  <si>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</si>
  <si>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</si>
  <si>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</si>
  <si>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</si>
  <si>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</si>
  <si>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</si>
  <si>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</si>
  <si>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</si>
  <si>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</si>
  <si>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</si>
  <si>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</si>
  <si>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</si>
  <si>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</si>
  <si>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</si>
  <si>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</si>
  <si>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</si>
  <si>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</si>
  <si>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</si>
  <si>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</si>
  <si>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</si>
  <si>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</si>
  <si>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</si>
  <si>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</si>
  <si>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</si>
  <si>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</si>
  <si>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</si>
  <si>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</si>
  <si>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</si>
  <si>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</si>
  <si>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</si>
  <si>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</si>
  <si>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</si>
  <si>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</si>
  <si>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</si>
  <si>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</si>
  <si>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</si>
  <si>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</si>
  <si>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</si>
  <si>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</si>
  <si>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</si>
  <si>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</si>
  <si>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</si>
  <si>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</si>
  <si>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</si>
  <si>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</si>
  <si>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</si>
  <si>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</si>
  <si>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</si>
  <si>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</si>
  <si>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</si>
  <si>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</si>
  <si>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</si>
  <si>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</si>
  <si>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</si>
  <si>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</si>
  <si>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</si>
  <si>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</si>
  <si>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</si>
  <si>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</si>
  <si>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</si>
  <si>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</si>
  <si>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</si>
  <si>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</si>
  <si>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</si>
  <si>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</si>
  <si>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</si>
  <si>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</si>
  <si>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</si>
  <si>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</si>
  <si>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</si>
  <si>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</si>
  <si>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</si>
  <si>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</si>
  <si>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</si>
  <si>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</si>
  <si>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</si>
  <si>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</si>
  <si>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</si>
  <si>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</si>
  <si>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</si>
  <si>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</si>
  <si>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</si>
  <si>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H1900360</t>
  </si>
  <si>
    <t>지원선</t>
  </si>
  <si>
    <t>정보</t>
    <phoneticPr fontId="1" type="noConversion"/>
  </si>
  <si>
    <t>(설문지 : FFQ 95문항 설문지, 사용자 : 지원선, ID : H1900360)</t>
  </si>
  <si>
    <t>출력시각</t>
    <phoneticPr fontId="1" type="noConversion"/>
  </si>
  <si>
    <t>2020년 11월 27일 15:55:12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</si>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</sst>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71.146050000000002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65576"/>
        <c:axId val="499769496"/>
      </c:barChart>
      <c:catAx>
        <c:axId val="49976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69496"/>
        <c:crosses val="autoZero"/>
        <c:auto val="1"/>
        <c:lblAlgn val="ctr"/>
        <c:lblOffset val="100"/>
        <c:noMultiLvlLbl val="0"/>
      </c:catAx>
      <c:valAx>
        <c:axId val="499769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65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1.9866691999999999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28592"/>
        <c:axId val="473828984"/>
      </c:barChart>
      <c:catAx>
        <c:axId val="47382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28984"/>
        <c:crosses val="autoZero"/>
        <c:auto val="1"/>
        <c:lblAlgn val="ctr"/>
        <c:lblOffset val="100"/>
        <c:noMultiLvlLbl val="0"/>
      </c:catAx>
      <c:valAx>
        <c:axId val="473828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2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0.92146914999999996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885032"/>
        <c:axId val="182885816"/>
      </c:barChart>
      <c:catAx>
        <c:axId val="18288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885816"/>
        <c:crosses val="autoZero"/>
        <c:auto val="1"/>
        <c:lblAlgn val="ctr"/>
        <c:lblOffset val="100"/>
        <c:noMultiLvlLbl val="0"/>
      </c:catAx>
      <c:valAx>
        <c:axId val="182885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88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1254.729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485304"/>
        <c:axId val="31483736"/>
      </c:barChart>
      <c:catAx>
        <c:axId val="3148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83736"/>
        <c:crosses val="autoZero"/>
        <c:auto val="1"/>
        <c:lblAlgn val="ctr"/>
        <c:lblOffset val="100"/>
        <c:noMultiLvlLbl val="0"/>
      </c:catAx>
      <c:valAx>
        <c:axId val="3148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48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2722.0680000000002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485696"/>
        <c:axId val="31484912"/>
      </c:barChart>
      <c:catAx>
        <c:axId val="3148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84912"/>
        <c:crosses val="autoZero"/>
        <c:auto val="1"/>
        <c:lblAlgn val="ctr"/>
        <c:lblOffset val="100"/>
        <c:noMultiLvlLbl val="0"/>
      </c:catAx>
      <c:valAx>
        <c:axId val="31484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48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29.84564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486088"/>
        <c:axId val="31486480"/>
      </c:barChart>
      <c:catAx>
        <c:axId val="3148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486480"/>
        <c:crosses val="autoZero"/>
        <c:auto val="1"/>
        <c:lblAlgn val="ctr"/>
        <c:lblOffset val="100"/>
        <c:noMultiLvlLbl val="0"/>
      </c:catAx>
      <c:valAx>
        <c:axId val="3148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48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155.49641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483344"/>
        <c:axId val="140140560"/>
      </c:barChart>
      <c:catAx>
        <c:axId val="3148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40560"/>
        <c:crosses val="autoZero"/>
        <c:auto val="1"/>
        <c:lblAlgn val="ctr"/>
        <c:lblOffset val="100"/>
        <c:noMultiLvlLbl val="0"/>
      </c:catAx>
      <c:valAx>
        <c:axId val="14014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48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11.041917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38600"/>
        <c:axId val="140140952"/>
      </c:barChart>
      <c:catAx>
        <c:axId val="14013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40952"/>
        <c:crosses val="autoZero"/>
        <c:auto val="1"/>
        <c:lblAlgn val="ctr"/>
        <c:lblOffset val="100"/>
        <c:noMultiLvlLbl val="0"/>
      </c:catAx>
      <c:valAx>
        <c:axId val="14014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3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641.09265000000005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39384"/>
        <c:axId val="140137424"/>
      </c:barChart>
      <c:catAx>
        <c:axId val="14013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37424"/>
        <c:crosses val="autoZero"/>
        <c:auto val="1"/>
        <c:lblAlgn val="ctr"/>
        <c:lblOffset val="100"/>
        <c:noMultiLvlLbl val="0"/>
      </c:catAx>
      <c:valAx>
        <c:axId val="140137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3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1.4818422499999999E-2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140168"/>
        <c:axId val="140137816"/>
      </c:barChart>
      <c:catAx>
        <c:axId val="14014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37816"/>
        <c:crosses val="autoZero"/>
        <c:auto val="1"/>
        <c:lblAlgn val="ctr"/>
        <c:lblOffset val="100"/>
        <c:noMultiLvlLbl val="0"/>
      </c:catAx>
      <c:valAx>
        <c:axId val="140137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14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3.4607625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0040"/>
        <c:axId val="182099648"/>
      </c:barChart>
      <c:catAx>
        <c:axId val="18210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099648"/>
        <c:crosses val="autoZero"/>
        <c:auto val="1"/>
        <c:lblAlgn val="ctr"/>
        <c:lblOffset val="100"/>
        <c:noMultiLvlLbl val="0"/>
      </c:catAx>
      <c:valAx>
        <c:axId val="182099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20.029354000000001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71064"/>
        <c:axId val="499764400"/>
      </c:barChart>
      <c:catAx>
        <c:axId val="49977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64400"/>
        <c:crosses val="autoZero"/>
        <c:auto val="1"/>
        <c:lblAlgn val="ctr"/>
        <c:lblOffset val="100"/>
        <c:noMultiLvlLbl val="0"/>
      </c:catAx>
      <c:valAx>
        <c:axId val="499764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7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62.789146000000002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784"/>
        <c:axId val="182101216"/>
      </c:barChart>
      <c:catAx>
        <c:axId val="18210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01216"/>
        <c:crosses val="autoZero"/>
        <c:auto val="1"/>
        <c:lblAlgn val="ctr"/>
        <c:lblOffset val="100"/>
        <c:noMultiLvlLbl val="0"/>
      </c:catAx>
      <c:valAx>
        <c:axId val="18210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82.714730000000003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102392"/>
        <c:axId val="182100432"/>
      </c:barChart>
      <c:catAx>
        <c:axId val="18210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100432"/>
        <c:crosses val="autoZero"/>
        <c:auto val="1"/>
        <c:lblAlgn val="ctr"/>
        <c:lblOffset val="100"/>
        <c:noMultiLvlLbl val="0"/>
      </c:catAx>
      <c:valAx>
        <c:axId val="18210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10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2.2690000000000001</c:v>
                </c:pt>
                <c:pt idx="1">
                  <c:v>23.838000000000001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2566200"/>
        <c:axId val="502568160"/>
      </c:barChart>
      <c:catAx>
        <c:axId val="50256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568160"/>
        <c:crosses val="autoZero"/>
        <c:auto val="1"/>
        <c:lblAlgn val="ctr"/>
        <c:lblOffset val="100"/>
        <c:noMultiLvlLbl val="0"/>
      </c:catAx>
      <c:valAx>
        <c:axId val="50256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56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7.6719327000000002</c:v>
                </c:pt>
                <c:pt idx="1">
                  <c:v>12.2509985</c:v>
                </c:pt>
                <c:pt idx="2">
                  <c:v>11.211370000000001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448.66991999999999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568944"/>
        <c:axId val="502563848"/>
      </c:barChart>
      <c:catAx>
        <c:axId val="50256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563848"/>
        <c:crosses val="autoZero"/>
        <c:auto val="1"/>
        <c:lblAlgn val="ctr"/>
        <c:lblOffset val="100"/>
        <c:noMultiLvlLbl val="0"/>
      </c:catAx>
      <c:valAx>
        <c:axId val="502563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56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16.967625000000002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564240"/>
        <c:axId val="506529704"/>
      </c:barChart>
      <c:catAx>
        <c:axId val="50256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29704"/>
        <c:crosses val="autoZero"/>
        <c:auto val="1"/>
        <c:lblAlgn val="ctr"/>
        <c:lblOffset val="100"/>
        <c:noMultiLvlLbl val="0"/>
      </c:catAx>
      <c:valAx>
        <c:axId val="50652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56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75.653000000000006</c:v>
                </c:pt>
                <c:pt idx="1">
                  <c:v>9.5030000000000001</c:v>
                </c:pt>
                <c:pt idx="2">
                  <c:v>14.843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532448"/>
        <c:axId val="506532840"/>
      </c:barChart>
      <c:catAx>
        <c:axId val="50653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32840"/>
        <c:crosses val="autoZero"/>
        <c:auto val="1"/>
        <c:lblAlgn val="ctr"/>
        <c:lblOffset val="100"/>
        <c:noMultiLvlLbl val="0"/>
      </c:catAx>
      <c:valAx>
        <c:axId val="50653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3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2176.5798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31664"/>
        <c:axId val="506531272"/>
      </c:barChart>
      <c:catAx>
        <c:axId val="50653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31272"/>
        <c:crosses val="autoZero"/>
        <c:auto val="1"/>
        <c:lblAlgn val="ctr"/>
        <c:lblOffset val="100"/>
        <c:noMultiLvlLbl val="0"/>
      </c:catAx>
      <c:valAx>
        <c:axId val="506531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3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86.423325000000006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170648"/>
        <c:axId val="511171040"/>
      </c:barChart>
      <c:catAx>
        <c:axId val="51117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171040"/>
        <c:crosses val="autoZero"/>
        <c:auto val="1"/>
        <c:lblAlgn val="ctr"/>
        <c:lblOffset val="100"/>
        <c:noMultiLvlLbl val="0"/>
      </c:catAx>
      <c:valAx>
        <c:axId val="511171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17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440.44749999999999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92608"/>
        <c:axId val="507395744"/>
      </c:barChart>
      <c:catAx>
        <c:axId val="50739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95744"/>
        <c:crosses val="autoZero"/>
        <c:auto val="1"/>
        <c:lblAlgn val="ctr"/>
        <c:lblOffset val="100"/>
        <c:noMultiLvlLbl val="0"/>
      </c:catAx>
      <c:valAx>
        <c:axId val="50739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9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1.3724447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66360"/>
        <c:axId val="499770672"/>
      </c:barChart>
      <c:catAx>
        <c:axId val="499766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70672"/>
        <c:crosses val="autoZero"/>
        <c:auto val="1"/>
        <c:lblAlgn val="ctr"/>
        <c:lblOffset val="100"/>
        <c:noMultiLvlLbl val="0"/>
      </c:catAx>
      <c:valAx>
        <c:axId val="49977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6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4179.3639999999996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93000"/>
        <c:axId val="507393392"/>
      </c:barChart>
      <c:catAx>
        <c:axId val="50739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93392"/>
        <c:crosses val="autoZero"/>
        <c:auto val="1"/>
        <c:lblAlgn val="ctr"/>
        <c:lblOffset val="100"/>
        <c:noMultiLvlLbl val="0"/>
      </c:catAx>
      <c:valAx>
        <c:axId val="50739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9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14.183251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94176"/>
        <c:axId val="507394960"/>
      </c:barChart>
      <c:catAx>
        <c:axId val="50739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94960"/>
        <c:crosses val="autoZero"/>
        <c:auto val="1"/>
        <c:lblAlgn val="ctr"/>
        <c:lblOffset val="100"/>
        <c:noMultiLvlLbl val="0"/>
      </c:catAx>
      <c:valAx>
        <c:axId val="50739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1.2945663000000001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063104"/>
        <c:axId val="473064672"/>
      </c:barChart>
      <c:catAx>
        <c:axId val="47306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064672"/>
        <c:crosses val="autoZero"/>
        <c:auto val="1"/>
        <c:lblAlgn val="ctr"/>
        <c:lblOffset val="100"/>
        <c:noMultiLvlLbl val="0"/>
      </c:catAx>
      <c:valAx>
        <c:axId val="473064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0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151.67116999999999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67144"/>
        <c:axId val="499767928"/>
      </c:barChart>
      <c:catAx>
        <c:axId val="499767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67928"/>
        <c:crosses val="autoZero"/>
        <c:auto val="1"/>
        <c:lblAlgn val="ctr"/>
        <c:lblOffset val="100"/>
        <c:noMultiLvlLbl val="0"/>
      </c:catAx>
      <c:valAx>
        <c:axId val="49976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67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1.1720401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69888"/>
        <c:axId val="499769104"/>
      </c:barChart>
      <c:catAx>
        <c:axId val="4997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69104"/>
        <c:crosses val="autoZero"/>
        <c:auto val="1"/>
        <c:lblAlgn val="ctr"/>
        <c:lblOffset val="100"/>
        <c:noMultiLvlLbl val="0"/>
      </c:catAx>
      <c:valAx>
        <c:axId val="49976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16.968219999999999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64008"/>
        <c:axId val="473829376"/>
      </c:barChart>
      <c:catAx>
        <c:axId val="499764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29376"/>
        <c:crosses val="autoZero"/>
        <c:auto val="1"/>
        <c:lblAlgn val="ctr"/>
        <c:lblOffset val="100"/>
        <c:noMultiLvlLbl val="0"/>
      </c:catAx>
      <c:valAx>
        <c:axId val="47382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64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1.2945663000000001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27416"/>
        <c:axId val="473825064"/>
      </c:barChart>
      <c:catAx>
        <c:axId val="47382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25064"/>
        <c:crosses val="autoZero"/>
        <c:auto val="1"/>
        <c:lblAlgn val="ctr"/>
        <c:lblOffset val="100"/>
        <c:noMultiLvlLbl val="0"/>
      </c:catAx>
      <c:valAx>
        <c:axId val="47382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2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449.05444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25456"/>
        <c:axId val="473826240"/>
      </c:barChart>
      <c:catAx>
        <c:axId val="47382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26240"/>
        <c:crosses val="autoZero"/>
        <c:auto val="1"/>
        <c:lblAlgn val="ctr"/>
        <c:lblOffset val="100"/>
        <c:noMultiLvlLbl val="0"/>
      </c:catAx>
      <c:valAx>
        <c:axId val="47382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2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8.0056089999999998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28200"/>
        <c:axId val="473827024"/>
      </c:barChart>
      <c:catAx>
        <c:axId val="473828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27024"/>
        <c:crosses val="autoZero"/>
        <c:auto val="1"/>
        <c:lblAlgn val="ctr"/>
        <c:lblOffset val="100"/>
        <c:noMultiLvlLbl val="0"/>
      </c:catAx>
      <c:valAx>
        <c:axId val="473827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28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지원선, ID : H1900360)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27일 15:55:12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2176.5798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71.146050000000002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20.029354000000001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75.653000000000006</v>
      </c>
      <c r="G8" s="59">
        <f>'DRIs DATA 입력'!G8</f>
        <v>9.5030000000000001</v>
      </c>
      <c r="H8" s="59">
        <f>'DRIs DATA 입력'!H8</f>
        <v>14.843</v>
      </c>
      <c r="I8" s="46"/>
      <c r="J8" s="59" t="s">
        <v>216</v>
      </c>
      <c r="K8" s="59">
        <f>'DRIs DATA 입력'!K8</f>
        <v>2.2690000000000001</v>
      </c>
      <c r="L8" s="59">
        <f>'DRIs DATA 입력'!L8</f>
        <v>23.838000000000001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448.66991999999999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16.967625000000002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1.3724447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151.67116999999999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86.423325000000006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1.6170799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1.1720401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16.968219999999999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1.2945663000000001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449.05444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8.0056089999999998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1.9866691999999999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0.92146914999999996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440.44749999999999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1254.729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4179.3639999999996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2722.0680000000002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29.84564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155.49641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14.183251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11.041917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641.09265000000005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1.4818422499999999E-2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3.4607625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62.789146000000002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82.714730000000003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2" sqref="I1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3"/>
      <c r="B5" s="63" t="s">
        <v>288</v>
      </c>
      <c r="C5" s="63" t="s">
        <v>289</v>
      </c>
      <c r="E5" s="63"/>
      <c r="F5" s="63" t="s">
        <v>50</v>
      </c>
      <c r="G5" s="63" t="s">
        <v>290</v>
      </c>
      <c r="H5" s="63" t="s">
        <v>46</v>
      </c>
      <c r="J5" s="63"/>
      <c r="K5" s="63" t="s">
        <v>291</v>
      </c>
      <c r="L5" s="63" t="s">
        <v>292</v>
      </c>
      <c r="N5" s="63"/>
      <c r="O5" s="63" t="s">
        <v>293</v>
      </c>
      <c r="P5" s="63" t="s">
        <v>294</v>
      </c>
      <c r="Q5" s="63" t="s">
        <v>295</v>
      </c>
      <c r="R5" s="63" t="s">
        <v>296</v>
      </c>
      <c r="S5" s="63" t="s">
        <v>289</v>
      </c>
      <c r="U5" s="63"/>
      <c r="V5" s="63" t="s">
        <v>293</v>
      </c>
      <c r="W5" s="63" t="s">
        <v>294</v>
      </c>
      <c r="X5" s="63" t="s">
        <v>295</v>
      </c>
      <c r="Y5" s="63" t="s">
        <v>296</v>
      </c>
      <c r="Z5" s="63" t="s">
        <v>289</v>
      </c>
    </row>
    <row r="6" spans="1:27" x14ac:dyDescent="0.3">
      <c r="A6" s="63" t="s">
        <v>284</v>
      </c>
      <c r="B6" s="63">
        <v>2200</v>
      </c>
      <c r="C6" s="63">
        <v>2176.5798</v>
      </c>
      <c r="E6" s="63" t="s">
        <v>297</v>
      </c>
      <c r="F6" s="63">
        <v>55</v>
      </c>
      <c r="G6" s="63">
        <v>15</v>
      </c>
      <c r="H6" s="63">
        <v>7</v>
      </c>
      <c r="J6" s="63" t="s">
        <v>297</v>
      </c>
      <c r="K6" s="63">
        <v>0.1</v>
      </c>
      <c r="L6" s="63">
        <v>4</v>
      </c>
      <c r="N6" s="63" t="s">
        <v>298</v>
      </c>
      <c r="O6" s="63">
        <v>50</v>
      </c>
      <c r="P6" s="63">
        <v>60</v>
      </c>
      <c r="Q6" s="63">
        <v>0</v>
      </c>
      <c r="R6" s="63">
        <v>0</v>
      </c>
      <c r="S6" s="63">
        <v>71.146050000000002</v>
      </c>
      <c r="U6" s="63" t="s">
        <v>299</v>
      </c>
      <c r="V6" s="63">
        <v>0</v>
      </c>
      <c r="W6" s="63">
        <v>0</v>
      </c>
      <c r="X6" s="63">
        <v>25</v>
      </c>
      <c r="Y6" s="63">
        <v>0</v>
      </c>
      <c r="Z6" s="63">
        <v>20.029354000000001</v>
      </c>
    </row>
    <row r="7" spans="1:27" x14ac:dyDescent="0.3">
      <c r="E7" s="63" t="s">
        <v>300</v>
      </c>
      <c r="F7" s="63">
        <v>65</v>
      </c>
      <c r="G7" s="63">
        <v>30</v>
      </c>
      <c r="H7" s="63">
        <v>20</v>
      </c>
      <c r="J7" s="63" t="s">
        <v>300</v>
      </c>
      <c r="K7" s="63">
        <v>1</v>
      </c>
      <c r="L7" s="63">
        <v>10</v>
      </c>
    </row>
    <row r="8" spans="1:27" x14ac:dyDescent="0.3">
      <c r="E8" s="63" t="s">
        <v>301</v>
      </c>
      <c r="F8" s="63">
        <v>75.653000000000006</v>
      </c>
      <c r="G8" s="63">
        <v>9.5030000000000001</v>
      </c>
      <c r="H8" s="63">
        <v>14.843</v>
      </c>
      <c r="J8" s="63" t="s">
        <v>301</v>
      </c>
      <c r="K8" s="63">
        <v>2.2690000000000001</v>
      </c>
      <c r="L8" s="63">
        <v>23.838000000000001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3"/>
      <c r="B15" s="63" t="s">
        <v>293</v>
      </c>
      <c r="C15" s="63" t="s">
        <v>294</v>
      </c>
      <c r="D15" s="63" t="s">
        <v>295</v>
      </c>
      <c r="E15" s="63" t="s">
        <v>296</v>
      </c>
      <c r="F15" s="63" t="s">
        <v>289</v>
      </c>
      <c r="H15" s="63"/>
      <c r="I15" s="63" t="s">
        <v>293</v>
      </c>
      <c r="J15" s="63" t="s">
        <v>294</v>
      </c>
      <c r="K15" s="63" t="s">
        <v>295</v>
      </c>
      <c r="L15" s="63" t="s">
        <v>296</v>
      </c>
      <c r="M15" s="63" t="s">
        <v>289</v>
      </c>
      <c r="O15" s="63"/>
      <c r="P15" s="63" t="s">
        <v>293</v>
      </c>
      <c r="Q15" s="63" t="s">
        <v>294</v>
      </c>
      <c r="R15" s="63" t="s">
        <v>295</v>
      </c>
      <c r="S15" s="63" t="s">
        <v>296</v>
      </c>
      <c r="T15" s="63" t="s">
        <v>289</v>
      </c>
      <c r="V15" s="63"/>
      <c r="W15" s="63" t="s">
        <v>293</v>
      </c>
      <c r="X15" s="63" t="s">
        <v>294</v>
      </c>
      <c r="Y15" s="63" t="s">
        <v>295</v>
      </c>
      <c r="Z15" s="63" t="s">
        <v>296</v>
      </c>
      <c r="AA15" s="63" t="s">
        <v>289</v>
      </c>
    </row>
    <row r="16" spans="1:27" x14ac:dyDescent="0.3">
      <c r="A16" s="63" t="s">
        <v>307</v>
      </c>
      <c r="B16" s="63">
        <v>530</v>
      </c>
      <c r="C16" s="63">
        <v>750</v>
      </c>
      <c r="D16" s="63">
        <v>0</v>
      </c>
      <c r="E16" s="63">
        <v>3000</v>
      </c>
      <c r="F16" s="63">
        <v>448.66991999999999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16.967625000000002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1.3724447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151.67116999999999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293</v>
      </c>
      <c r="C25" s="63" t="s">
        <v>294</v>
      </c>
      <c r="D25" s="63" t="s">
        <v>295</v>
      </c>
      <c r="E25" s="63" t="s">
        <v>296</v>
      </c>
      <c r="F25" s="63" t="s">
        <v>289</v>
      </c>
      <c r="H25" s="63"/>
      <c r="I25" s="63" t="s">
        <v>293</v>
      </c>
      <c r="J25" s="63" t="s">
        <v>294</v>
      </c>
      <c r="K25" s="63" t="s">
        <v>295</v>
      </c>
      <c r="L25" s="63" t="s">
        <v>296</v>
      </c>
      <c r="M25" s="63" t="s">
        <v>289</v>
      </c>
      <c r="O25" s="63"/>
      <c r="P25" s="63" t="s">
        <v>293</v>
      </c>
      <c r="Q25" s="63" t="s">
        <v>294</v>
      </c>
      <c r="R25" s="63" t="s">
        <v>295</v>
      </c>
      <c r="S25" s="63" t="s">
        <v>296</v>
      </c>
      <c r="T25" s="63" t="s">
        <v>289</v>
      </c>
      <c r="V25" s="63"/>
      <c r="W25" s="63" t="s">
        <v>293</v>
      </c>
      <c r="X25" s="63" t="s">
        <v>294</v>
      </c>
      <c r="Y25" s="63" t="s">
        <v>295</v>
      </c>
      <c r="Z25" s="63" t="s">
        <v>296</v>
      </c>
      <c r="AA25" s="63" t="s">
        <v>289</v>
      </c>
      <c r="AC25" s="63"/>
      <c r="AD25" s="63" t="s">
        <v>293</v>
      </c>
      <c r="AE25" s="63" t="s">
        <v>294</v>
      </c>
      <c r="AF25" s="63" t="s">
        <v>295</v>
      </c>
      <c r="AG25" s="63" t="s">
        <v>296</v>
      </c>
      <c r="AH25" s="63" t="s">
        <v>289</v>
      </c>
      <c r="AJ25" s="63"/>
      <c r="AK25" s="63" t="s">
        <v>293</v>
      </c>
      <c r="AL25" s="63" t="s">
        <v>294</v>
      </c>
      <c r="AM25" s="63" t="s">
        <v>295</v>
      </c>
      <c r="AN25" s="63" t="s">
        <v>296</v>
      </c>
      <c r="AO25" s="63" t="s">
        <v>289</v>
      </c>
      <c r="AQ25" s="63"/>
      <c r="AR25" s="63" t="s">
        <v>293</v>
      </c>
      <c r="AS25" s="63" t="s">
        <v>294</v>
      </c>
      <c r="AT25" s="63" t="s">
        <v>295</v>
      </c>
      <c r="AU25" s="63" t="s">
        <v>296</v>
      </c>
      <c r="AV25" s="63" t="s">
        <v>289</v>
      </c>
      <c r="AX25" s="63"/>
      <c r="AY25" s="63" t="s">
        <v>293</v>
      </c>
      <c r="AZ25" s="63" t="s">
        <v>294</v>
      </c>
      <c r="BA25" s="63" t="s">
        <v>295</v>
      </c>
      <c r="BB25" s="63" t="s">
        <v>296</v>
      </c>
      <c r="BC25" s="63" t="s">
        <v>289</v>
      </c>
      <c r="BE25" s="63"/>
      <c r="BF25" s="63" t="s">
        <v>293</v>
      </c>
      <c r="BG25" s="63" t="s">
        <v>294</v>
      </c>
      <c r="BH25" s="63" t="s">
        <v>295</v>
      </c>
      <c r="BI25" s="63" t="s">
        <v>296</v>
      </c>
      <c r="BJ25" s="63" t="s">
        <v>289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86.423325000000006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1.6170799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1.1720401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16.968219999999999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1.2945663000000001</v>
      </c>
      <c r="AJ26" s="63" t="s">
        <v>318</v>
      </c>
      <c r="AK26" s="63">
        <v>320</v>
      </c>
      <c r="AL26" s="63">
        <v>400</v>
      </c>
      <c r="AM26" s="63">
        <v>0</v>
      </c>
      <c r="AN26" s="63">
        <v>1000</v>
      </c>
      <c r="AO26" s="63">
        <v>449.05444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8.0056089999999998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1.9866691999999999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0.92146914999999996</v>
      </c>
    </row>
    <row r="33" spans="1:68" x14ac:dyDescent="0.3">
      <c r="A33" s="66" t="s">
        <v>319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320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321</v>
      </c>
      <c r="W34" s="67"/>
      <c r="X34" s="67"/>
      <c r="Y34" s="67"/>
      <c r="Z34" s="67"/>
      <c r="AA34" s="67"/>
      <c r="AC34" s="67" t="s">
        <v>322</v>
      </c>
      <c r="AD34" s="67"/>
      <c r="AE34" s="67"/>
      <c r="AF34" s="67"/>
      <c r="AG34" s="67"/>
      <c r="AH34" s="67"/>
      <c r="AJ34" s="67" t="s">
        <v>323</v>
      </c>
      <c r="AK34" s="67"/>
      <c r="AL34" s="67"/>
      <c r="AM34" s="67"/>
      <c r="AN34" s="67"/>
      <c r="AO34" s="67"/>
    </row>
    <row r="35" spans="1:68" x14ac:dyDescent="0.3">
      <c r="A35" s="63"/>
      <c r="B35" s="63" t="s">
        <v>293</v>
      </c>
      <c r="C35" s="63" t="s">
        <v>294</v>
      </c>
      <c r="D35" s="63" t="s">
        <v>295</v>
      </c>
      <c r="E35" s="63" t="s">
        <v>296</v>
      </c>
      <c r="F35" s="63" t="s">
        <v>289</v>
      </c>
      <c r="H35" s="63"/>
      <c r="I35" s="63" t="s">
        <v>293</v>
      </c>
      <c r="J35" s="63" t="s">
        <v>294</v>
      </c>
      <c r="K35" s="63" t="s">
        <v>295</v>
      </c>
      <c r="L35" s="63" t="s">
        <v>296</v>
      </c>
      <c r="M35" s="63" t="s">
        <v>289</v>
      </c>
      <c r="O35" s="63"/>
      <c r="P35" s="63" t="s">
        <v>293</v>
      </c>
      <c r="Q35" s="63" t="s">
        <v>294</v>
      </c>
      <c r="R35" s="63" t="s">
        <v>295</v>
      </c>
      <c r="S35" s="63" t="s">
        <v>296</v>
      </c>
      <c r="T35" s="63" t="s">
        <v>289</v>
      </c>
      <c r="V35" s="63"/>
      <c r="W35" s="63" t="s">
        <v>293</v>
      </c>
      <c r="X35" s="63" t="s">
        <v>294</v>
      </c>
      <c r="Y35" s="63" t="s">
        <v>295</v>
      </c>
      <c r="Z35" s="63" t="s">
        <v>296</v>
      </c>
      <c r="AA35" s="63" t="s">
        <v>289</v>
      </c>
      <c r="AC35" s="63"/>
      <c r="AD35" s="63" t="s">
        <v>293</v>
      </c>
      <c r="AE35" s="63" t="s">
        <v>294</v>
      </c>
      <c r="AF35" s="63" t="s">
        <v>295</v>
      </c>
      <c r="AG35" s="63" t="s">
        <v>296</v>
      </c>
      <c r="AH35" s="63" t="s">
        <v>289</v>
      </c>
      <c r="AJ35" s="63"/>
      <c r="AK35" s="63" t="s">
        <v>293</v>
      </c>
      <c r="AL35" s="63" t="s">
        <v>294</v>
      </c>
      <c r="AM35" s="63" t="s">
        <v>295</v>
      </c>
      <c r="AN35" s="63" t="s">
        <v>296</v>
      </c>
      <c r="AO35" s="63" t="s">
        <v>289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440.44749999999999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1254.729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4179.3639999999996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2722.0680000000002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29.84564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155.49641</v>
      </c>
    </row>
    <row r="43" spans="1:68" x14ac:dyDescent="0.3">
      <c r="A43" s="66" t="s">
        <v>324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325</v>
      </c>
      <c r="B44" s="67"/>
      <c r="C44" s="67"/>
      <c r="D44" s="67"/>
      <c r="E44" s="67"/>
      <c r="F44" s="67"/>
      <c r="H44" s="67" t="s">
        <v>326</v>
      </c>
      <c r="I44" s="67"/>
      <c r="J44" s="67"/>
      <c r="K44" s="67"/>
      <c r="L44" s="67"/>
      <c r="M44" s="67"/>
      <c r="O44" s="67" t="s">
        <v>327</v>
      </c>
      <c r="P44" s="67"/>
      <c r="Q44" s="67"/>
      <c r="R44" s="67"/>
      <c r="S44" s="67"/>
      <c r="T44" s="67"/>
      <c r="V44" s="67" t="s">
        <v>328</v>
      </c>
      <c r="W44" s="67"/>
      <c r="X44" s="67"/>
      <c r="Y44" s="67"/>
      <c r="Z44" s="67"/>
      <c r="AA44" s="67"/>
      <c r="AC44" s="67" t="s">
        <v>329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332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3"/>
      <c r="B45" s="63" t="s">
        <v>293</v>
      </c>
      <c r="C45" s="63" t="s">
        <v>294</v>
      </c>
      <c r="D45" s="63" t="s">
        <v>295</v>
      </c>
      <c r="E45" s="63" t="s">
        <v>296</v>
      </c>
      <c r="F45" s="63" t="s">
        <v>289</v>
      </c>
      <c r="H45" s="63"/>
      <c r="I45" s="63" t="s">
        <v>293</v>
      </c>
      <c r="J45" s="63" t="s">
        <v>294</v>
      </c>
      <c r="K45" s="63" t="s">
        <v>295</v>
      </c>
      <c r="L45" s="63" t="s">
        <v>296</v>
      </c>
      <c r="M45" s="63" t="s">
        <v>289</v>
      </c>
      <c r="O45" s="63"/>
      <c r="P45" s="63" t="s">
        <v>293</v>
      </c>
      <c r="Q45" s="63" t="s">
        <v>294</v>
      </c>
      <c r="R45" s="63" t="s">
        <v>295</v>
      </c>
      <c r="S45" s="63" t="s">
        <v>296</v>
      </c>
      <c r="T45" s="63" t="s">
        <v>289</v>
      </c>
      <c r="V45" s="63"/>
      <c r="W45" s="63" t="s">
        <v>293</v>
      </c>
      <c r="X45" s="63" t="s">
        <v>294</v>
      </c>
      <c r="Y45" s="63" t="s">
        <v>295</v>
      </c>
      <c r="Z45" s="63" t="s">
        <v>296</v>
      </c>
      <c r="AA45" s="63" t="s">
        <v>289</v>
      </c>
      <c r="AC45" s="63"/>
      <c r="AD45" s="63" t="s">
        <v>293</v>
      </c>
      <c r="AE45" s="63" t="s">
        <v>294</v>
      </c>
      <c r="AF45" s="63" t="s">
        <v>295</v>
      </c>
      <c r="AG45" s="63" t="s">
        <v>296</v>
      </c>
      <c r="AH45" s="63" t="s">
        <v>289</v>
      </c>
      <c r="AJ45" s="63"/>
      <c r="AK45" s="63" t="s">
        <v>293</v>
      </c>
      <c r="AL45" s="63" t="s">
        <v>294</v>
      </c>
      <c r="AM45" s="63" t="s">
        <v>295</v>
      </c>
      <c r="AN45" s="63" t="s">
        <v>296</v>
      </c>
      <c r="AO45" s="63" t="s">
        <v>289</v>
      </c>
      <c r="AQ45" s="63"/>
      <c r="AR45" s="63" t="s">
        <v>293</v>
      </c>
      <c r="AS45" s="63" t="s">
        <v>294</v>
      </c>
      <c r="AT45" s="63" t="s">
        <v>295</v>
      </c>
      <c r="AU45" s="63" t="s">
        <v>296</v>
      </c>
      <c r="AV45" s="63" t="s">
        <v>289</v>
      </c>
      <c r="AX45" s="63"/>
      <c r="AY45" s="63" t="s">
        <v>293</v>
      </c>
      <c r="AZ45" s="63" t="s">
        <v>294</v>
      </c>
      <c r="BA45" s="63" t="s">
        <v>295</v>
      </c>
      <c r="BB45" s="63" t="s">
        <v>296</v>
      </c>
      <c r="BC45" s="63" t="s">
        <v>289</v>
      </c>
      <c r="BE45" s="63"/>
      <c r="BF45" s="63" t="s">
        <v>293</v>
      </c>
      <c r="BG45" s="63" t="s">
        <v>294</v>
      </c>
      <c r="BH45" s="63" t="s">
        <v>295</v>
      </c>
      <c r="BI45" s="63" t="s">
        <v>296</v>
      </c>
      <c r="BJ45" s="63" t="s">
        <v>289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14.183251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11.041917</v>
      </c>
      <c r="O46" s="63" t="s">
        <v>334</v>
      </c>
      <c r="P46" s="63">
        <v>600</v>
      </c>
      <c r="Q46" s="63">
        <v>800</v>
      </c>
      <c r="R46" s="63">
        <v>0</v>
      </c>
      <c r="S46" s="63">
        <v>10000</v>
      </c>
      <c r="T46" s="63">
        <v>641.09265000000005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1.4818422499999999E-2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3.4607625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62.789146000000002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82.714730000000003</v>
      </c>
      <c r="AX46" s="63" t="s">
        <v>335</v>
      </c>
      <c r="AY46" s="63"/>
      <c r="AZ46" s="63"/>
      <c r="BA46" s="63"/>
      <c r="BB46" s="63"/>
      <c r="BC46" s="63"/>
      <c r="BE46" s="63" t="s">
        <v>336</v>
      </c>
      <c r="BF46" s="63"/>
      <c r="BG46" s="63"/>
      <c r="BH46" s="63"/>
      <c r="BI46" s="63"/>
      <c r="BJ46" s="63"/>
    </row>
  </sheetData>
  <mergeCells count="38"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0" sqref="G1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60</v>
      </c>
      <c r="E2" s="61">
        <v>2176.5798</v>
      </c>
      <c r="F2" s="61">
        <v>362.61169999999998</v>
      </c>
      <c r="G2" s="61">
        <v>45.550648000000002</v>
      </c>
      <c r="H2" s="61">
        <v>27.4833</v>
      </c>
      <c r="I2" s="61">
        <v>18.067350000000001</v>
      </c>
      <c r="J2" s="61">
        <v>71.146050000000002</v>
      </c>
      <c r="K2" s="61">
        <v>42.141869999999997</v>
      </c>
      <c r="L2" s="61">
        <v>29.004187000000002</v>
      </c>
      <c r="M2" s="61">
        <v>20.029354000000001</v>
      </c>
      <c r="N2" s="61">
        <v>2.9345088000000001</v>
      </c>
      <c r="O2" s="61">
        <v>11.004673</v>
      </c>
      <c r="P2" s="61">
        <v>661.12980000000005</v>
      </c>
      <c r="Q2" s="61">
        <v>17.794750000000001</v>
      </c>
      <c r="R2" s="61">
        <v>448.66991999999999</v>
      </c>
      <c r="S2" s="61">
        <v>92.534615000000002</v>
      </c>
      <c r="T2" s="61">
        <v>4273.6196</v>
      </c>
      <c r="U2" s="61">
        <v>1.3724447</v>
      </c>
      <c r="V2" s="61">
        <v>16.967625000000002</v>
      </c>
      <c r="W2" s="61">
        <v>151.67116999999999</v>
      </c>
      <c r="X2" s="61">
        <v>86.423325000000006</v>
      </c>
      <c r="Y2" s="61">
        <v>1.6170799</v>
      </c>
      <c r="Z2" s="61">
        <v>1.1720401</v>
      </c>
      <c r="AA2" s="61">
        <v>16.968219999999999</v>
      </c>
      <c r="AB2" s="61">
        <v>1.2945663000000001</v>
      </c>
      <c r="AC2" s="61">
        <v>449.05444</v>
      </c>
      <c r="AD2" s="61">
        <v>8.0056089999999998</v>
      </c>
      <c r="AE2" s="61">
        <v>1.9866691999999999</v>
      </c>
      <c r="AF2" s="61">
        <v>0.92146914999999996</v>
      </c>
      <c r="AG2" s="61">
        <v>440.44749999999999</v>
      </c>
      <c r="AH2" s="61">
        <v>274.01578000000001</v>
      </c>
      <c r="AI2" s="61">
        <v>166.43172000000001</v>
      </c>
      <c r="AJ2" s="61">
        <v>1254.729</v>
      </c>
      <c r="AK2" s="61">
        <v>4179.3639999999996</v>
      </c>
      <c r="AL2" s="61">
        <v>29.84564</v>
      </c>
      <c r="AM2" s="61">
        <v>2722.0680000000002</v>
      </c>
      <c r="AN2" s="61">
        <v>155.49641</v>
      </c>
      <c r="AO2" s="61">
        <v>14.183251</v>
      </c>
      <c r="AP2" s="61">
        <v>9.559234</v>
      </c>
      <c r="AQ2" s="61">
        <v>4.6240176999999996</v>
      </c>
      <c r="AR2" s="61">
        <v>11.041917</v>
      </c>
      <c r="AS2" s="61">
        <v>641.09265000000005</v>
      </c>
      <c r="AT2" s="61">
        <v>1.4818422499999999E-2</v>
      </c>
      <c r="AU2" s="61">
        <v>3.4607625</v>
      </c>
      <c r="AV2" s="61">
        <v>62.789146000000002</v>
      </c>
      <c r="AW2" s="61">
        <v>82.714730000000003</v>
      </c>
      <c r="AX2" s="61">
        <v>3.2874054999999999E-2</v>
      </c>
      <c r="AY2" s="61">
        <v>2.2047164000000001</v>
      </c>
      <c r="AZ2" s="61">
        <v>300.02145000000002</v>
      </c>
      <c r="BA2" s="61">
        <v>31.148748000000001</v>
      </c>
      <c r="BB2" s="61">
        <v>7.6719327000000002</v>
      </c>
      <c r="BC2" s="61">
        <v>12.2509985</v>
      </c>
      <c r="BD2" s="61">
        <v>11.211370000000001</v>
      </c>
      <c r="BE2" s="61">
        <v>0.19793079999999999</v>
      </c>
      <c r="BF2" s="61">
        <v>1.2294704000000001</v>
      </c>
      <c r="BG2" s="61">
        <v>0</v>
      </c>
      <c r="BH2" s="61">
        <v>0</v>
      </c>
      <c r="BI2" s="61">
        <v>3.063189E-3</v>
      </c>
      <c r="BJ2" s="61">
        <v>3.6945133999999998E-2</v>
      </c>
      <c r="BK2" s="61">
        <v>0</v>
      </c>
      <c r="BL2" s="61">
        <v>0.25471960999999999</v>
      </c>
      <c r="BM2" s="61">
        <v>1.5024157</v>
      </c>
      <c r="BN2" s="61">
        <v>1.1781347</v>
      </c>
      <c r="BO2" s="61">
        <v>42.962310000000002</v>
      </c>
      <c r="BP2" s="61">
        <v>3.5102658</v>
      </c>
      <c r="BQ2" s="61">
        <v>9.4170420000000004</v>
      </c>
      <c r="BR2" s="61">
        <v>46.656703999999998</v>
      </c>
      <c r="BS2" s="61">
        <v>56.539589999999997</v>
      </c>
      <c r="BT2" s="61">
        <v>3.9267905000000001</v>
      </c>
      <c r="BU2" s="61">
        <v>0.58937543999999997</v>
      </c>
      <c r="BV2" s="61">
        <v>3.061381E-4</v>
      </c>
      <c r="BW2" s="61">
        <v>0.26992300000000002</v>
      </c>
      <c r="BX2" s="61">
        <v>0.86129164999999996</v>
      </c>
      <c r="BY2" s="61">
        <v>0.11484671</v>
      </c>
      <c r="BZ2" s="61">
        <v>3.0243654999999999E-3</v>
      </c>
      <c r="CA2" s="61">
        <v>0.90616039999999998</v>
      </c>
      <c r="CB2" s="61">
        <v>4.9279999999999997E-7</v>
      </c>
      <c r="CC2" s="61">
        <v>8.8618210000000003E-2</v>
      </c>
      <c r="CD2" s="61">
        <v>0.64586189999999999</v>
      </c>
      <c r="CE2" s="61">
        <v>9.6989124999999995E-2</v>
      </c>
      <c r="CF2" s="61">
        <v>8.7202909999999998E-3</v>
      </c>
      <c r="CG2" s="61">
        <v>1.1999999500000001E-5</v>
      </c>
      <c r="CH2" s="61">
        <v>1.4783999999999999E-6</v>
      </c>
      <c r="CI2" s="61">
        <v>2.3408002E-6</v>
      </c>
      <c r="CJ2" s="61">
        <v>1.5593318</v>
      </c>
      <c r="CK2" s="61">
        <v>2.1130421999999999E-2</v>
      </c>
      <c r="CL2" s="61">
        <v>4.7058277000000004</v>
      </c>
      <c r="CM2" s="61">
        <v>1.2166687</v>
      </c>
      <c r="CN2" s="61">
        <v>1961.1832999999999</v>
      </c>
      <c r="CO2" s="61">
        <v>3220.857</v>
      </c>
      <c r="CP2" s="61">
        <v>1520.5282</v>
      </c>
      <c r="CQ2" s="61">
        <v>717.85429999999997</v>
      </c>
      <c r="CR2" s="61">
        <v>421.85577000000001</v>
      </c>
      <c r="CS2" s="61">
        <v>448.16116</v>
      </c>
      <c r="CT2" s="61">
        <v>1907.9484</v>
      </c>
      <c r="CU2" s="61">
        <v>1024.3658</v>
      </c>
      <c r="CV2" s="61">
        <v>1296.1670999999999</v>
      </c>
      <c r="CW2" s="61">
        <v>1041.3885</v>
      </c>
      <c r="CX2" s="61">
        <v>305.00734999999997</v>
      </c>
      <c r="CY2" s="61">
        <v>2612.3573999999999</v>
      </c>
      <c r="CZ2" s="61">
        <v>1020.43304</v>
      </c>
      <c r="DA2" s="61">
        <v>2475.4520000000002</v>
      </c>
      <c r="DB2" s="61">
        <v>2632.3285999999998</v>
      </c>
      <c r="DC2" s="61">
        <v>3230.2944000000002</v>
      </c>
      <c r="DD2" s="61">
        <v>6601.4097000000002</v>
      </c>
      <c r="DE2" s="61">
        <v>1046.4193</v>
      </c>
      <c r="DF2" s="61">
        <v>4162.1329999999998</v>
      </c>
      <c r="DG2" s="61">
        <v>1348.9033999999999</v>
      </c>
      <c r="DH2" s="61">
        <v>82.053579999999997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31.148748000000001</v>
      </c>
      <c r="B6">
        <f>BB2</f>
        <v>7.6719327000000002</v>
      </c>
      <c r="C6">
        <f>BC2</f>
        <v>12.2509985</v>
      </c>
      <c r="D6">
        <f>BD2</f>
        <v>11.211370000000001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21947</v>
      </c>
      <c r="C2" s="56">
        <f ca="1">YEAR(TODAY())-YEAR(B2)+IF(TODAY()&gt;=DATE(YEAR(TODAY()),MONTH(B2),DAY(B2)),0,-1)</f>
        <v>60</v>
      </c>
      <c r="E2" s="52">
        <v>180.5</v>
      </c>
      <c r="F2" s="53" t="s">
        <v>39</v>
      </c>
      <c r="G2" s="52">
        <v>75.599999999999994</v>
      </c>
      <c r="H2" s="51" t="s">
        <v>41</v>
      </c>
      <c r="I2" s="72">
        <f>ROUND(G3/E3^2,1)</f>
        <v>23.2</v>
      </c>
    </row>
    <row r="3" spans="1:9" x14ac:dyDescent="0.3">
      <c r="E3" s="51">
        <f>E2/100</f>
        <v>1.8049999999999999</v>
      </c>
      <c r="F3" s="51" t="s">
        <v>40</v>
      </c>
      <c r="G3" s="51">
        <f>G2</f>
        <v>75.599999999999994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지원선, ID : H1900360)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11월 27일 15:55:12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44067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180.5</v>
      </c>
      <c r="L12" s="124"/>
      <c r="M12" s="117">
        <f>'개인정보 및 신체계측 입력'!G2</f>
        <v>75.599999999999994</v>
      </c>
      <c r="N12" s="118"/>
      <c r="O12" s="113" t="s">
        <v>271</v>
      </c>
      <c r="P12" s="107"/>
      <c r="Q12" s="90">
        <f>'개인정보 및 신체계측 입력'!I2</f>
        <v>23.2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지원선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75.653000000000006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9.5030000000000001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14.843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23.8</v>
      </c>
      <c r="L72" s="36" t="s">
        <v>53</v>
      </c>
      <c r="M72" s="36">
        <f>ROUND('DRIs DATA'!K8,1)</f>
        <v>2.2999999999999998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59.82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141.4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86.42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86.3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55.06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278.62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141.83000000000001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2020-12-01T00:31:00Z</dcterms:modified>
</cp:coreProperties>
</file>