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<sst xmlns="http://schemas.openxmlformats.org/spreadsheetml/2006/main" count="692" uniqueCount="283">
  <si>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</si>
  <si>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</si>
  <si>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</si>
  <si>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</si>
  <si>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</si>
  <si>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</si>
  <si>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</si>
  <si>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</si>
  <si>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</si>
  <si>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</si>
  <si>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</si>
  <si>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</si>
  <si>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</si>
  <si>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</si>
  <si>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</si>
  <si>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</si>
  <si>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</si>
  <si>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</si>
  <si>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</si>
  <si>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</si>
  <si>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</si>
  <si>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</si>
  <si>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</si>
  <si>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</si>
  <si>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</si>
  <si>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</si>
  <si>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</si>
  <si>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</si>
  <si>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</si>
  <si>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</si>
  <si>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</si>
  <si>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</si>
  <si>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</si>
  <si>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</si>
  <si>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</si>
  <si>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</si>
  <si>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</si>
  <si>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</si>
  <si>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</si>
  <si>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</si>
  <si>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</si>
  <si>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</si>
  <si>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</si>
  <si>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</si>
  <si>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</si>
  <si>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</si>
  <si>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</si>
  <si>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</si>
  <si>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</si>
  <si>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</si>
  <si>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</si>
  <si>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</si>
  <si>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</si>
  <si>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</si>
  <si>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</si>
  <si>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</si>
  <si>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</si>
  <si>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</si>
  <si>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</si>
  <si>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</si>
  <si>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</si>
  <si>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</si>
  <si>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</si>
  <si>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</si>
  <si>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</si>
  <si>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</si>
  <si>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</si>
  <si>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</si>
  <si>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</si>
  <si>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</si>
  <si>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</si>
  <si>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</si>
  <si>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</si>
  <si>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</si>
  <si>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</si>
  <si>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</si>
  <si>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</si>
  <si>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</si>
  <si>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</si>
  <si>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</si>
  <si>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</si>
  <si>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</si>
  <si>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</si>
  <si>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</si>
  <si>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</si>
  <si>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</si>
  <si>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</si>
  <si>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</si>
  <si>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</si>
  <si>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</si>
  <si>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</si>
  <si>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</si>
  <si>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</si>
  <si>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</si>
  <si>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</si>
  <si>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</si>
  <si>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</si>
  <si>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</si>
  <si>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</si>
  <si>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</si>
  <si>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</si>
  <si>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</si>
  <si>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</si>
  <si>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</si>
  <si>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</si>
  <si>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</si>
  <si>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</si>
  <si>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</si>
  <si>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</si>
  <si>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</si>
  <si>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</si>
  <si>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</si>
  <si>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</si>
  <si>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</si>
  <si>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</si>
  <si>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</si>
  <si>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</si>
  <si>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</si>
  <si>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</si>
  <si>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</si>
  <si>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</si>
  <si>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</si>
  <si>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</si>
  <si>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</si>
  <si>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</si>
  <si>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</si>
  <si>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</si>
  <si>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</si>
  <si>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</si>
  <si>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</si>
  <si>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</si>
  <si>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</si>
  <si>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</si>
  <si>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</si>
  <si>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</si>
  <si>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</si>
  <si>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</si>
  <si>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</si>
  <si>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</si>
  <si>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</si>
  <si>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</si>
  <si>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</si>
  <si>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</si>
  <si>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</si>
  <si>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</si>
  <si>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</si>
  <si>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</si>
  <si>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</si>
  <si>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</si>
  <si>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</si>
  <si>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</si>
  <si>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</si>
  <si>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</si>
  <si>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</si>
  <si>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</si>
  <si>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</si>
  <si>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</si>
  <si>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</si>
  <si>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</si>
  <si>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</si>
  <si>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</si>
  <si>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</si>
  <si>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</si>
  <si>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</si>
  <si>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</si>
  <si>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</si>
  <si>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</si>
  <si>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</si>
  <si>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</si>
  <si>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</si>
  <si>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</si>
  <si>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</si>
  <si>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</si>
  <si>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</si>
  <si>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</si>
  <si>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</si>
  <si>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</si>
  <si>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</si>
  <si>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</si>
  <si>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</si>
  <si>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</si>
  <si>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</si>
  <si>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</si>
  <si>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</si>
  <si>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</si>
  <si>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</si>
  <si>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</si>
  <si>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</si>
  <si>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</si>
  <si>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</si>
  <si>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</si>
  <si>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</si>
  <si>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</si>
  <si>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</si>
  <si>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</si>
  <si>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</si>
  <si>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</si>
  <si>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</si>
  <si>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</si>
  <si>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</si>
  <si>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</si>
  <si>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</si>
  <si>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</si>
  <si>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</si>
  <si>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</si>
  <si>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</si>
  <si>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</si>
  <si>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</si>
  <si>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</si>
  <si>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</si>
  <si>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</si>
  <si>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</si>
  <si>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</si>
  <si>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</si>
  <si>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</si>
  <si>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</si>
  <si>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</si>
  <si>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</si>
  <si>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</si>
  <si>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</si>
  <si>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</si>
  <si>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</si>
  <si>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</si>
  <si>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</si>
  <si>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</si>
  <si>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</si>
  <si>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</si>
  <si>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</si>
  <si>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</si>
  <si>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</si>
  <si>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</si>
  <si>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</si>
  <si>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</si>
  <si>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</si>
  <si>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</si>
  <si>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</si>
  <si>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</si>
  <si>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</si>
  <si>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</si>
  <si>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</si>
  <si>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</si>
  <si>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</si>
  <si>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</si>
  <si>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</si>
  <si>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</si>
  <si>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</si>
  <si>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</si>
  <si>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</si>
  <si>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</si>
  <si>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</si>
  <si>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</si>
  <si>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</si>
  <si>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</si>
  <si>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</si>
  <si>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</si>
  <si>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</si>
  <si>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</si>
  <si>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</si>
  <si>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</si>
  <si>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</si>
  <si>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</si>
  <si>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</si>
  <si>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</si>
  <si>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</si>
  <si>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</si>
  <si>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</si>
  <si>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</si>
  <si>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</si>
  <si>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</si>
  <si>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</si>
  <si>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</si>
  <si>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</si>
  <si>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</si>
  <si>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</si>
  <si>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</si>
  <si>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</si>
  <si>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H1900363</t>
  </si>
  <si>
    <t>이경옥</t>
  </si>
  <si>
    <t>F</t>
  </si>
  <si>
    <t>정보</t>
  </si>
  <si>
    <t>(설문지 : FFQ 95문항 설문지, 사용자 : 이경옥, ID : H1900363)</t>
  </si>
  <si>
    <t>출력시각</t>
  </si>
  <si>
    <t>2020년 11월 27일 15:59:36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</si>
</sst>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03256"/>
        <c:axId val="519900512"/>
      </c:barChart>
      <c:catAx>
        <c:axId val="51990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00512"/>
        <c:crosses val="autoZero"/>
        <c:auto val="1"/>
        <c:lblAlgn val="ctr"/>
        <c:lblOffset val="100"/>
        <c:noMultiLvlLbl val="0"/>
      </c:catAx>
      <c:valAx>
        <c:axId val="51990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0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12664"/>
        <c:axId val="479145400"/>
      </c:barChart>
      <c:catAx>
        <c:axId val="51991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5400"/>
        <c:crosses val="autoZero"/>
        <c:auto val="1"/>
        <c:lblAlgn val="ctr"/>
        <c:lblOffset val="100"/>
        <c:noMultiLvlLbl val="0"/>
      </c:catAx>
      <c:valAx>
        <c:axId val="47914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8928"/>
        <c:axId val="479144616"/>
      </c:barChart>
      <c:catAx>
        <c:axId val="47914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4616"/>
        <c:crosses val="autoZero"/>
        <c:auto val="1"/>
        <c:lblAlgn val="ctr"/>
        <c:lblOffset val="100"/>
        <c:noMultiLvlLbl val="0"/>
      </c:catAx>
      <c:valAx>
        <c:axId val="47914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1124.0999999999999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7752"/>
        <c:axId val="479145792"/>
      </c:barChart>
      <c:catAx>
        <c:axId val="47914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5792"/>
        <c:crosses val="autoZero"/>
        <c:auto val="1"/>
        <c:lblAlgn val="ctr"/>
        <c:lblOffset val="100"/>
        <c:noMultiLvlLbl val="0"/>
      </c:catAx>
      <c:valAx>
        <c:axId val="47914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3625.2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6184"/>
        <c:axId val="479146576"/>
      </c:barChart>
      <c:catAx>
        <c:axId val="47914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6576"/>
        <c:crosses val="autoZero"/>
        <c:auto val="1"/>
        <c:lblAlgn val="ctr"/>
        <c:lblOffset val="100"/>
        <c:noMultiLvlLbl val="0"/>
      </c:catAx>
      <c:valAx>
        <c:axId val="479146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6968"/>
        <c:axId val="479142656"/>
      </c:barChart>
      <c:catAx>
        <c:axId val="47914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2656"/>
        <c:crosses val="autoZero"/>
        <c:auto val="1"/>
        <c:lblAlgn val="ctr"/>
        <c:lblOffset val="100"/>
        <c:noMultiLvlLbl val="0"/>
      </c:catAx>
      <c:valAx>
        <c:axId val="47914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3048"/>
        <c:axId val="479149320"/>
      </c:barChart>
      <c:catAx>
        <c:axId val="47914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9320"/>
        <c:crosses val="autoZero"/>
        <c:auto val="1"/>
        <c:lblAlgn val="ctr"/>
        <c:lblOffset val="100"/>
        <c:noMultiLvlLbl val="0"/>
      </c:catAx>
      <c:valAx>
        <c:axId val="47914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3832"/>
        <c:axId val="479145008"/>
      </c:barChart>
      <c:catAx>
        <c:axId val="47914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5008"/>
        <c:crosses val="autoZero"/>
        <c:auto val="1"/>
        <c:lblAlgn val="ctr"/>
        <c:lblOffset val="100"/>
        <c:noMultiLvlLbl val="0"/>
      </c:catAx>
      <c:valAx>
        <c:axId val="47914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19920"/>
        <c:axId val="479119136"/>
      </c:barChart>
      <c:catAx>
        <c:axId val="47911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19136"/>
        <c:crosses val="autoZero"/>
        <c:auto val="1"/>
        <c:lblAlgn val="ctr"/>
        <c:lblOffset val="100"/>
        <c:noMultiLvlLbl val="0"/>
      </c:catAx>
      <c:valAx>
        <c:axId val="479119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1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6584"/>
        <c:axId val="479126976"/>
      </c:barChart>
      <c:catAx>
        <c:axId val="47912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6976"/>
        <c:crosses val="autoZero"/>
        <c:auto val="1"/>
        <c:lblAlgn val="ctr"/>
        <c:lblOffset val="100"/>
        <c:noMultiLvlLbl val="0"/>
      </c:catAx>
      <c:valAx>
        <c:axId val="47912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7368"/>
        <c:axId val="479123448"/>
      </c:barChart>
      <c:catAx>
        <c:axId val="47912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3448"/>
        <c:crosses val="autoZero"/>
        <c:auto val="1"/>
        <c:lblAlgn val="ctr"/>
        <c:lblOffset val="100"/>
        <c:noMultiLvlLbl val="0"/>
      </c:catAx>
      <c:valAx>
        <c:axId val="47912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09136"/>
        <c:axId val="519898552"/>
      </c:barChart>
      <c:catAx>
        <c:axId val="51990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98552"/>
        <c:crosses val="autoZero"/>
        <c:auto val="1"/>
        <c:lblAlgn val="ctr"/>
        <c:lblOffset val="100"/>
        <c:noMultiLvlLbl val="0"/>
      </c:catAx>
      <c:valAx>
        <c:axId val="519898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0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142.19999999999999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8152"/>
        <c:axId val="479120704"/>
      </c:barChart>
      <c:catAx>
        <c:axId val="47912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0704"/>
        <c:crosses val="autoZero"/>
        <c:auto val="1"/>
        <c:lblAlgn val="ctr"/>
        <c:lblOffset val="100"/>
        <c:noMultiLvlLbl val="0"/>
      </c:catAx>
      <c:valAx>
        <c:axId val="47912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4624"/>
        <c:axId val="479124232"/>
      </c:barChart>
      <c:catAx>
        <c:axId val="47912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4232"/>
        <c:crosses val="autoZero"/>
        <c:auto val="1"/>
        <c:lblAlgn val="ctr"/>
        <c:lblOffset val="100"/>
        <c:noMultiLvlLbl val="0"/>
      </c:catAx>
      <c:valAx>
        <c:axId val="47912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</c:v>
                </c:pt>
                <c:pt idx="1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125016"/>
        <c:axId val="479120312"/>
      </c:barChart>
      <c:catAx>
        <c:axId val="47912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0312"/>
        <c:crosses val="autoZero"/>
        <c:auto val="1"/>
        <c:lblAlgn val="ctr"/>
        <c:lblOffset val="100"/>
        <c:noMultiLvlLbl val="0"/>
      </c:catAx>
      <c:valAx>
        <c:axId val="47912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11.681963</c:v>
                </c:pt>
                <c:pt idx="1">
                  <c:v>12.170918</c:v>
                </c:pt>
                <c:pt idx="2">
                  <c:v>7.9732256000000001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1096"/>
        <c:axId val="479123840"/>
      </c:barChart>
      <c:catAx>
        <c:axId val="47912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3840"/>
        <c:crosses val="autoZero"/>
        <c:auto val="1"/>
        <c:lblAlgn val="ctr"/>
        <c:lblOffset val="100"/>
        <c:noMultiLvlLbl val="0"/>
      </c:catAx>
      <c:valAx>
        <c:axId val="479123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1488"/>
        <c:axId val="479129720"/>
      </c:barChart>
      <c:catAx>
        <c:axId val="47912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9720"/>
        <c:crosses val="autoZero"/>
        <c:auto val="1"/>
        <c:lblAlgn val="ctr"/>
        <c:lblOffset val="100"/>
        <c:noMultiLvlLbl val="0"/>
      </c:catAx>
      <c:valAx>
        <c:axId val="47912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77.2</c:v>
                </c:pt>
                <c:pt idx="1">
                  <c:v>8.5</c:v>
                </c:pt>
                <c:pt idx="2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121880"/>
        <c:axId val="479125800"/>
      </c:barChart>
      <c:catAx>
        <c:axId val="47912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5800"/>
        <c:crosses val="autoZero"/>
        <c:auto val="1"/>
        <c:lblAlgn val="ctr"/>
        <c:lblOffset val="100"/>
        <c:noMultiLvlLbl val="0"/>
      </c:catAx>
      <c:valAx>
        <c:axId val="47912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6192"/>
        <c:axId val="479118744"/>
      </c:barChart>
      <c:catAx>
        <c:axId val="47912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18744"/>
        <c:crosses val="autoZero"/>
        <c:auto val="1"/>
        <c:lblAlgn val="ctr"/>
        <c:lblOffset val="100"/>
        <c:noMultiLvlLbl val="0"/>
      </c:catAx>
      <c:valAx>
        <c:axId val="47911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5208"/>
        <c:axId val="479135600"/>
      </c:barChart>
      <c:catAx>
        <c:axId val="47913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5600"/>
        <c:crosses val="autoZero"/>
        <c:auto val="1"/>
        <c:lblAlgn val="ctr"/>
        <c:lblOffset val="100"/>
        <c:noMultiLvlLbl val="0"/>
      </c:catAx>
      <c:valAx>
        <c:axId val="47913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546.29999999999995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1680"/>
        <c:axId val="479137560"/>
      </c:barChart>
      <c:catAx>
        <c:axId val="4791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7560"/>
        <c:crosses val="autoZero"/>
        <c:auto val="1"/>
        <c:lblAlgn val="ctr"/>
        <c:lblOffset val="100"/>
        <c:noMultiLvlLbl val="0"/>
      </c:catAx>
      <c:valAx>
        <c:axId val="479137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06000"/>
        <c:axId val="519901688"/>
      </c:barChart>
      <c:catAx>
        <c:axId val="51990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01688"/>
        <c:crosses val="autoZero"/>
        <c:auto val="1"/>
        <c:lblAlgn val="ctr"/>
        <c:lblOffset val="100"/>
        <c:noMultiLvlLbl val="0"/>
      </c:catAx>
      <c:valAx>
        <c:axId val="51990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0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4081.3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5992"/>
        <c:axId val="479136776"/>
      </c:barChart>
      <c:catAx>
        <c:axId val="47913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6776"/>
        <c:crosses val="autoZero"/>
        <c:auto val="1"/>
        <c:lblAlgn val="ctr"/>
        <c:lblOffset val="100"/>
        <c:noMultiLvlLbl val="0"/>
      </c:catAx>
      <c:valAx>
        <c:axId val="47913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1288"/>
        <c:axId val="479136384"/>
      </c:barChart>
      <c:catAx>
        <c:axId val="47913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6384"/>
        <c:crosses val="autoZero"/>
        <c:auto val="1"/>
        <c:lblAlgn val="ctr"/>
        <c:lblOffset val="100"/>
        <c:noMultiLvlLbl val="0"/>
      </c:catAx>
      <c:valAx>
        <c:axId val="47913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7952"/>
        <c:axId val="479137168"/>
      </c:barChart>
      <c:catAx>
        <c:axId val="47913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7168"/>
        <c:crosses val="autoZero"/>
        <c:auto val="1"/>
        <c:lblAlgn val="ctr"/>
        <c:lblOffset val="100"/>
        <c:noMultiLvlLbl val="0"/>
      </c:catAx>
      <c:valAx>
        <c:axId val="47913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05216"/>
        <c:axId val="519902080"/>
      </c:barChart>
      <c:catAx>
        <c:axId val="51990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02080"/>
        <c:crosses val="autoZero"/>
        <c:auto val="1"/>
        <c:lblAlgn val="ctr"/>
        <c:lblOffset val="100"/>
        <c:noMultiLvlLbl val="0"/>
      </c:catAx>
      <c:valAx>
        <c:axId val="51990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0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09528"/>
        <c:axId val="519907176"/>
      </c:barChart>
      <c:catAx>
        <c:axId val="51990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07176"/>
        <c:crosses val="autoZero"/>
        <c:auto val="1"/>
        <c:lblAlgn val="ctr"/>
        <c:lblOffset val="100"/>
        <c:noMultiLvlLbl val="0"/>
      </c:catAx>
      <c:valAx>
        <c:axId val="519907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0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07960"/>
        <c:axId val="519908352"/>
      </c:barChart>
      <c:catAx>
        <c:axId val="51990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08352"/>
        <c:crosses val="autoZero"/>
        <c:auto val="1"/>
        <c:lblAlgn val="ctr"/>
        <c:lblOffset val="100"/>
        <c:noMultiLvlLbl val="0"/>
      </c:catAx>
      <c:valAx>
        <c:axId val="51990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0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04824"/>
        <c:axId val="519913056"/>
      </c:barChart>
      <c:catAx>
        <c:axId val="51990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13056"/>
        <c:crosses val="autoZero"/>
        <c:auto val="1"/>
        <c:lblAlgn val="ctr"/>
        <c:lblOffset val="100"/>
        <c:noMultiLvlLbl val="0"/>
      </c:catAx>
      <c:valAx>
        <c:axId val="51991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0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11880"/>
        <c:axId val="519912272"/>
      </c:barChart>
      <c:catAx>
        <c:axId val="51991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12272"/>
        <c:crosses val="autoZero"/>
        <c:auto val="1"/>
        <c:lblAlgn val="ctr"/>
        <c:lblOffset val="100"/>
        <c:noMultiLvlLbl val="0"/>
      </c:catAx>
      <c:valAx>
        <c:axId val="51991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1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10704"/>
        <c:axId val="519911096"/>
      </c:barChart>
      <c:catAx>
        <c:axId val="51991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11096"/>
        <c:crosses val="autoZero"/>
        <c:auto val="1"/>
        <c:lblAlgn val="ctr"/>
        <c:lblOffset val="100"/>
        <c:noMultiLvlLbl val="0"/>
      </c:catAx>
      <c:valAx>
        <c:axId val="51991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1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이경옥, ID : H1900363)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27일 15:59:36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1850.4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77.2</v>
      </c>
      <c r="G8" s="59">
        <f>'DRIs DATA 입력'!G8</f>
        <v>8.5</v>
      </c>
      <c r="H8" s="59">
        <f>'DRIs DATA 입력'!H8</f>
        <v>14.3</v>
      </c>
      <c r="I8" s="46"/>
      <c r="J8" s="59" t="s">
        <v>216</v>
      </c>
      <c r="K8" s="59">
        <f>'DRIs DATA 입력'!K8</f>
        <v>2.4</v>
      </c>
      <c r="L8" s="59">
        <f>'DRIs DATA 입력'!L8</f>
        <v>13.5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500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218.3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118.7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459.1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546.29999999999995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1124.0999999999999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4081.3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3625.2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205.2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8.3000000000000007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791.5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142.19999999999999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V43" sqref="V4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1800</v>
      </c>
      <c r="C6" s="68">
        <v>1850.4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40</v>
      </c>
      <c r="P6" s="68">
        <v>50</v>
      </c>
      <c r="Q6" s="68">
        <v>0</v>
      </c>
      <c r="R6" s="68">
        <v>0</v>
      </c>
      <c r="S6" s="68">
        <v>59.9</v>
      </c>
      <c r="U6" s="68" t="s">
        <v>214</v>
      </c>
      <c r="V6" s="68">
        <v>0</v>
      </c>
      <c r="W6" s="68">
        <v>0</v>
      </c>
      <c r="X6" s="68">
        <v>20</v>
      </c>
      <c r="Y6" s="68">
        <v>0</v>
      </c>
      <c r="Z6" s="68">
        <v>23.1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77.2</v>
      </c>
      <c r="G8" s="68">
        <v>8.5</v>
      </c>
      <c r="H8" s="68">
        <v>14.3</v>
      </c>
      <c r="J8" s="68" t="s">
        <v>216</v>
      </c>
      <c r="K8" s="68">
        <v>2.4</v>
      </c>
      <c r="L8" s="68">
        <v>13.5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430</v>
      </c>
      <c r="C16" s="68">
        <v>600</v>
      </c>
      <c r="D16" s="68">
        <v>0</v>
      </c>
      <c r="E16" s="68">
        <v>3000</v>
      </c>
      <c r="F16" s="68">
        <v>500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15.4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4.2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218.3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118.7</v>
      </c>
      <c r="H26" s="68" t="s">
        <v>9</v>
      </c>
      <c r="I26" s="68">
        <v>0.9</v>
      </c>
      <c r="J26" s="68">
        <v>1.1000000000000001</v>
      </c>
      <c r="K26" s="68">
        <v>0</v>
      </c>
      <c r="L26" s="68">
        <v>0</v>
      </c>
      <c r="M26" s="68">
        <v>1.4</v>
      </c>
      <c r="O26" s="68" t="s">
        <v>10</v>
      </c>
      <c r="P26" s="68">
        <v>1</v>
      </c>
      <c r="Q26" s="68">
        <v>1.2</v>
      </c>
      <c r="R26" s="68">
        <v>0</v>
      </c>
      <c r="S26" s="68">
        <v>0</v>
      </c>
      <c r="T26" s="68">
        <v>1.7</v>
      </c>
      <c r="V26" s="68" t="s">
        <v>11</v>
      </c>
      <c r="W26" s="68">
        <v>11</v>
      </c>
      <c r="X26" s="68">
        <v>14</v>
      </c>
      <c r="Y26" s="68">
        <v>0</v>
      </c>
      <c r="Z26" s="68">
        <v>35</v>
      </c>
      <c r="AA26" s="68">
        <v>12.8</v>
      </c>
      <c r="AC26" s="68" t="s">
        <v>12</v>
      </c>
      <c r="AD26" s="68">
        <v>1.2</v>
      </c>
      <c r="AE26" s="68">
        <v>1.4</v>
      </c>
      <c r="AF26" s="68">
        <v>0</v>
      </c>
      <c r="AG26" s="68">
        <v>100</v>
      </c>
      <c r="AH26" s="68">
        <v>1.6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459.1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7.9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3.4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5.6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580</v>
      </c>
      <c r="C36" s="68">
        <v>800</v>
      </c>
      <c r="D36" s="68">
        <v>0</v>
      </c>
      <c r="E36" s="68">
        <v>2000</v>
      </c>
      <c r="F36" s="68">
        <v>546.29999999999995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1124.0999999999999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4081.3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3625.2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205.2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112.4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13.1</v>
      </c>
      <c r="H46" s="68" t="s">
        <v>24</v>
      </c>
      <c r="I46" s="68">
        <v>6</v>
      </c>
      <c r="J46" s="68">
        <v>7</v>
      </c>
      <c r="K46" s="68">
        <v>0</v>
      </c>
      <c r="L46" s="68">
        <v>35</v>
      </c>
      <c r="M46" s="68">
        <v>8.3000000000000007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791.5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2.5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142.19999999999999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75.8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0" sqref="G1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64</v>
      </c>
      <c r="E2" s="61">
        <v>1850.3802000000001</v>
      </c>
      <c r="F2" s="61">
        <v>323.92352</v>
      </c>
      <c r="G2" s="61">
        <v>35.733223000000002</v>
      </c>
      <c r="H2" s="61">
        <v>14.766712999999999</v>
      </c>
      <c r="I2" s="61">
        <v>20.966508999999999</v>
      </c>
      <c r="J2" s="61">
        <v>59.885047999999998</v>
      </c>
      <c r="K2" s="61">
        <v>27.146291999999999</v>
      </c>
      <c r="L2" s="61">
        <v>32.738757999999997</v>
      </c>
      <c r="M2" s="61">
        <v>23.106356000000002</v>
      </c>
      <c r="N2" s="61">
        <v>3.3695463999999999</v>
      </c>
      <c r="O2" s="61">
        <v>14.05045</v>
      </c>
      <c r="P2" s="61">
        <v>1279.0125</v>
      </c>
      <c r="Q2" s="61">
        <v>21.340582000000001</v>
      </c>
      <c r="R2" s="61">
        <v>499.96872000000002</v>
      </c>
      <c r="S2" s="61">
        <v>194.58293</v>
      </c>
      <c r="T2" s="61">
        <v>3664.63</v>
      </c>
      <c r="U2" s="61">
        <v>4.2200474999999997</v>
      </c>
      <c r="V2" s="61">
        <v>15.443569</v>
      </c>
      <c r="W2" s="61">
        <v>218.31734</v>
      </c>
      <c r="X2" s="61">
        <v>118.71484</v>
      </c>
      <c r="Y2" s="61">
        <v>1.3992937000000001</v>
      </c>
      <c r="Z2" s="61">
        <v>1.71852</v>
      </c>
      <c r="AA2" s="61">
        <v>12.811166999999999</v>
      </c>
      <c r="AB2" s="61">
        <v>1.5662119999999999</v>
      </c>
      <c r="AC2" s="61">
        <v>459.14026000000001</v>
      </c>
      <c r="AD2" s="61">
        <v>7.8934499999999996</v>
      </c>
      <c r="AE2" s="61">
        <v>3.414399</v>
      </c>
      <c r="AF2" s="61">
        <v>5.5631446999999996</v>
      </c>
      <c r="AG2" s="61">
        <v>546.31853999999998</v>
      </c>
      <c r="AH2" s="61">
        <v>228.21294</v>
      </c>
      <c r="AI2" s="61">
        <v>318.10559999999998</v>
      </c>
      <c r="AJ2" s="61">
        <v>1124.05</v>
      </c>
      <c r="AK2" s="61">
        <v>4081.2512000000002</v>
      </c>
      <c r="AL2" s="61">
        <v>205.18726000000001</v>
      </c>
      <c r="AM2" s="61">
        <v>3625.2033999999999</v>
      </c>
      <c r="AN2" s="61">
        <v>112.437225</v>
      </c>
      <c r="AO2" s="61">
        <v>13.100261</v>
      </c>
      <c r="AP2" s="61">
        <v>8.9984719999999996</v>
      </c>
      <c r="AQ2" s="61">
        <v>4.1017884999999996</v>
      </c>
      <c r="AR2" s="61">
        <v>8.3359050000000003</v>
      </c>
      <c r="AS2" s="61">
        <v>791.54596000000004</v>
      </c>
      <c r="AT2" s="61">
        <v>4.9117464999999999E-2</v>
      </c>
      <c r="AU2" s="61">
        <v>2.5401379999999998</v>
      </c>
      <c r="AV2" s="61">
        <v>142.16184999999999</v>
      </c>
      <c r="AW2" s="61">
        <v>75.754395000000002</v>
      </c>
      <c r="AX2" s="61">
        <v>0.15432926</v>
      </c>
      <c r="AY2" s="61">
        <v>0.65838885000000003</v>
      </c>
      <c r="AZ2" s="61">
        <v>460.84735000000001</v>
      </c>
      <c r="BA2" s="61">
        <v>31.871506</v>
      </c>
      <c r="BB2" s="61">
        <v>11.681963</v>
      </c>
      <c r="BC2" s="61">
        <v>12.170918</v>
      </c>
      <c r="BD2" s="61">
        <v>7.9732256000000001</v>
      </c>
      <c r="BE2" s="61">
        <v>0.40677883999999997</v>
      </c>
      <c r="BF2" s="61">
        <v>2.0067358</v>
      </c>
      <c r="BG2" s="61">
        <v>1.3877448000000001E-2</v>
      </c>
      <c r="BH2" s="61">
        <v>4.2670180000000002E-2</v>
      </c>
      <c r="BI2" s="61">
        <v>3.1499319999999997E-2</v>
      </c>
      <c r="BJ2" s="61">
        <v>9.862659E-2</v>
      </c>
      <c r="BK2" s="61">
        <v>1.067496E-3</v>
      </c>
      <c r="BL2" s="61">
        <v>0.16609852</v>
      </c>
      <c r="BM2" s="61">
        <v>1.6797115</v>
      </c>
      <c r="BN2" s="61">
        <v>0.22226103999999999</v>
      </c>
      <c r="BO2" s="61">
        <v>34.723072000000002</v>
      </c>
      <c r="BP2" s="61">
        <v>4.9805149999999996</v>
      </c>
      <c r="BQ2" s="61">
        <v>13.051500000000001</v>
      </c>
      <c r="BR2" s="61">
        <v>48.735869999999998</v>
      </c>
      <c r="BS2" s="61">
        <v>25.541733000000001</v>
      </c>
      <c r="BT2" s="61">
        <v>1.9678388</v>
      </c>
      <c r="BU2" s="61">
        <v>2.4030602000000002E-2</v>
      </c>
      <c r="BV2" s="61">
        <v>4.2204812000000001E-2</v>
      </c>
      <c r="BW2" s="61">
        <v>0.21222034000000001</v>
      </c>
      <c r="BX2" s="61">
        <v>0.89314126999999999</v>
      </c>
      <c r="BY2" s="61">
        <v>0.20250894</v>
      </c>
      <c r="BZ2" s="61">
        <v>5.1102525E-4</v>
      </c>
      <c r="CA2" s="61">
        <v>1.4537401000000001</v>
      </c>
      <c r="CB2" s="61">
        <v>3.5477407000000002E-2</v>
      </c>
      <c r="CC2" s="61">
        <v>0.60843840000000005</v>
      </c>
      <c r="CD2" s="61">
        <v>1.5808371000000001</v>
      </c>
      <c r="CE2" s="61">
        <v>4.3481033000000002E-2</v>
      </c>
      <c r="CF2" s="61">
        <v>0.18661198000000001</v>
      </c>
      <c r="CG2" s="61">
        <v>2.4750000000000001E-7</v>
      </c>
      <c r="CH2" s="61">
        <v>0.11280032</v>
      </c>
      <c r="CI2" s="61">
        <v>3.8376324000000003E-2</v>
      </c>
      <c r="CJ2" s="61">
        <v>2.7842226000000001</v>
      </c>
      <c r="CK2" s="61">
        <v>5.2106584999999997E-3</v>
      </c>
      <c r="CL2" s="61">
        <v>0.81442015999999995</v>
      </c>
      <c r="CM2" s="61">
        <v>1.6831114</v>
      </c>
      <c r="CN2" s="61">
        <v>1643.4263000000001</v>
      </c>
      <c r="CO2" s="61">
        <v>2819.192</v>
      </c>
      <c r="CP2" s="61">
        <v>1701.4094</v>
      </c>
      <c r="CQ2" s="61">
        <v>647.13433999999995</v>
      </c>
      <c r="CR2" s="61">
        <v>286.37772000000001</v>
      </c>
      <c r="CS2" s="61">
        <v>382.0385</v>
      </c>
      <c r="CT2" s="61">
        <v>1578.2128</v>
      </c>
      <c r="CU2" s="61">
        <v>976.14559999999994</v>
      </c>
      <c r="CV2" s="61">
        <v>1185.0563999999999</v>
      </c>
      <c r="CW2" s="61">
        <v>1132.0456999999999</v>
      </c>
      <c r="CX2" s="61">
        <v>359.06853999999998</v>
      </c>
      <c r="CY2" s="61">
        <v>2098.2402000000002</v>
      </c>
      <c r="CZ2" s="61">
        <v>1039.6311000000001</v>
      </c>
      <c r="DA2" s="61">
        <v>2558.1813999999999</v>
      </c>
      <c r="DB2" s="61">
        <v>2275.2860999999998</v>
      </c>
      <c r="DC2" s="61">
        <v>3174.9931999999999</v>
      </c>
      <c r="DD2" s="61">
        <v>5214.2812000000004</v>
      </c>
      <c r="DE2" s="61">
        <v>1223.5154</v>
      </c>
      <c r="DF2" s="61">
        <v>2871.1030000000001</v>
      </c>
      <c r="DG2" s="61">
        <v>1257.5906</v>
      </c>
      <c r="DH2" s="61">
        <v>94.043220000000005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31.871506</v>
      </c>
      <c r="B6">
        <f>BB2</f>
        <v>11.681963</v>
      </c>
      <c r="C6">
        <f>BC2</f>
        <v>12.170918</v>
      </c>
      <c r="D6">
        <f>BD2</f>
        <v>7.9732256000000001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9" sqref="E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20717</v>
      </c>
      <c r="C2" s="56">
        <f ca="1">YEAR(TODAY())-YEAR(B2)+IF(TODAY()&gt;=DATE(YEAR(TODAY()),MONTH(B2),DAY(B2)),0,-1)</f>
        <v>64</v>
      </c>
      <c r="E2" s="52">
        <v>163.4</v>
      </c>
      <c r="F2" s="53" t="s">
        <v>39</v>
      </c>
      <c r="G2" s="52">
        <v>60.8</v>
      </c>
      <c r="H2" s="51" t="s">
        <v>41</v>
      </c>
      <c r="I2" s="77">
        <f>ROUND(G3/E3^2,1)</f>
        <v>22.8</v>
      </c>
    </row>
    <row r="3" spans="1:9" x14ac:dyDescent="0.3">
      <c r="E3" s="51">
        <f>E2/100</f>
        <v>1.6340000000000001</v>
      </c>
      <c r="F3" s="51" t="s">
        <v>40</v>
      </c>
      <c r="G3" s="51">
        <f>G2</f>
        <v>60.8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이경옥, ID : H1900363)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27일 15:59:36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44068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64</v>
      </c>
      <c r="G12" s="99"/>
      <c r="H12" s="99"/>
      <c r="I12" s="99"/>
      <c r="K12" s="128">
        <f>'개인정보 및 신체계측 입력'!E2</f>
        <v>163.4</v>
      </c>
      <c r="L12" s="129"/>
      <c r="M12" s="122">
        <f>'개인정보 및 신체계측 입력'!G2</f>
        <v>60.8</v>
      </c>
      <c r="N12" s="123"/>
      <c r="O12" s="118" t="s">
        <v>271</v>
      </c>
      <c r="P12" s="112"/>
      <c r="Q12" s="95">
        <f>'개인정보 및 신체계측 입력'!I2</f>
        <v>22.8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이경옥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77.2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8.5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14.3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0.7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13.5</v>
      </c>
      <c r="L72" s="36" t="s">
        <v>53</v>
      </c>
      <c r="M72" s="36">
        <f>ROUND('DRIs DATA'!K8,1)</f>
        <v>2.4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66.67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128.33000000000001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118.7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106.67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68.290000000000006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272.08999999999997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131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2020-12-01T00:58:14Z</dcterms:modified>
</cp:coreProperties>
</file>