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9570" windowHeight="882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<sst xmlns="http://schemas.openxmlformats.org/spreadsheetml/2006/main" count="692" uniqueCount="283">
  <si>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</si>
  <si>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</si>
  <si>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</si>
  <si>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</si>
  <si>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</si>
  <si>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</si>
  <si>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</si>
  <si>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</si>
  <si>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</si>
  <si>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</si>
  <si>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</si>
  <si>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</si>
  <si>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</si>
  <si>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</si>
  <si>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</si>
  <si>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</si>
  <si>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</si>
  <si>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</si>
  <si>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</si>
  <si>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</si>
  <si>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</si>
  <si>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</si>
  <si>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</si>
  <si>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</si>
  <si>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</si>
  <si>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</si>
  <si>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</si>
  <si>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</si>
  <si>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</si>
  <si>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</si>
  <si>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</si>
  <si>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</si>
  <si>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</si>
  <si>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</si>
  <si>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</si>
  <si>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</si>
  <si>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</si>
  <si>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</si>
  <si>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</si>
  <si>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</si>
  <si>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</si>
  <si>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</si>
  <si>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</si>
  <si>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</si>
  <si>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</si>
  <si>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</si>
  <si>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</si>
  <si>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</si>
  <si>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</si>
  <si>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</si>
  <si>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</si>
  <si>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</si>
  <si>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</si>
  <si>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</si>
  <si>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</si>
  <si>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</si>
  <si>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</si>
  <si>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</si>
  <si>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</si>
  <si>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</si>
  <si>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</si>
  <si>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</si>
  <si>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</si>
  <si>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</si>
  <si>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</si>
  <si>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</si>
  <si>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</si>
  <si>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</si>
  <si>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</si>
  <si>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</si>
  <si>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</si>
  <si>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</si>
  <si>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</si>
  <si>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</si>
  <si>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</si>
  <si>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</si>
  <si>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</si>
  <si>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</si>
  <si>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</si>
  <si>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</si>
  <si>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</si>
  <si>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</si>
  <si>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</si>
  <si>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</si>
  <si>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</si>
  <si>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</si>
  <si>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</si>
  <si>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</si>
  <si>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</si>
  <si>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</si>
  <si>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</si>
  <si>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</si>
  <si>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</si>
  <si>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</si>
  <si>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</si>
  <si>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</si>
  <si>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</si>
  <si>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</si>
  <si>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</si>
  <si>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</si>
  <si>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</si>
  <si>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</si>
  <si>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</si>
  <si>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</si>
  <si>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</si>
  <si>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</si>
  <si>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</si>
  <si>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</si>
  <si>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</si>
  <si>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</si>
  <si>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</si>
  <si>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</si>
  <si>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</si>
  <si>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</si>
  <si>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</si>
  <si>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</si>
  <si>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</si>
  <si>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</si>
  <si>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</si>
  <si>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</si>
  <si>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</si>
  <si>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</si>
  <si>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</si>
  <si>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</si>
  <si>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</si>
  <si>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</si>
  <si>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</si>
  <si>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</si>
  <si>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</si>
  <si>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</si>
  <si>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</si>
  <si>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</si>
  <si>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</si>
  <si>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</si>
  <si>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</si>
  <si>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</si>
  <si>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</si>
  <si>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</si>
  <si>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</si>
  <si>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</si>
  <si>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</si>
  <si>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</si>
  <si>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</si>
  <si>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</si>
  <si>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</si>
  <si>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</si>
  <si>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</si>
  <si>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</si>
  <si>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</si>
  <si>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</si>
  <si>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</si>
  <si>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</si>
  <si>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</si>
  <si>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</si>
  <si>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</si>
  <si>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</si>
  <si>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</si>
  <si>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</si>
  <si>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</si>
  <si>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</si>
  <si>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</si>
  <si>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</si>
  <si>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</si>
  <si>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</si>
  <si>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</si>
  <si>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</si>
  <si>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</si>
  <si>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</si>
  <si>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</si>
  <si>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</si>
  <si>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</si>
  <si>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</si>
  <si>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</si>
  <si>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</si>
  <si>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</si>
  <si>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</si>
  <si>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</si>
  <si>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</si>
  <si>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</si>
  <si>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</si>
  <si>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</si>
  <si>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</si>
  <si>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</si>
  <si>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</si>
  <si>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</si>
  <si>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</si>
  <si>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</si>
  <si>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</si>
  <si>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</si>
  <si>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</si>
  <si>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</si>
  <si>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</si>
  <si>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</si>
  <si>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</si>
  <si>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</si>
  <si>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</si>
  <si>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</si>
  <si>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</si>
  <si>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</si>
  <si>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</si>
  <si>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</si>
  <si>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</si>
  <si>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</si>
  <si>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</si>
  <si>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</si>
  <si>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</si>
  <si>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</si>
  <si>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</si>
  <si>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</si>
  <si>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</si>
  <si>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</si>
  <si>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</si>
  <si>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</si>
  <si>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</si>
  <si>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</si>
  <si>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</si>
  <si>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</si>
  <si>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</si>
  <si>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</si>
  <si>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</si>
  <si>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</si>
  <si>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</si>
  <si>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</si>
  <si>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</si>
  <si>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</si>
  <si>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</si>
  <si>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</si>
  <si>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</si>
  <si>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</si>
  <si>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</si>
  <si>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</si>
  <si>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</si>
  <si>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</si>
  <si>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</si>
  <si>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</si>
  <si>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</si>
  <si>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</si>
  <si>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</si>
  <si>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</si>
  <si>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</si>
  <si>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</si>
  <si>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</si>
  <si>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</si>
  <si>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</si>
  <si>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</si>
  <si>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</si>
  <si>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</si>
  <si>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</si>
  <si>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</si>
  <si>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</si>
  <si>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</si>
  <si>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</si>
  <si>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</si>
  <si>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</si>
  <si>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</si>
  <si>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</si>
  <si>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</si>
  <si>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</si>
  <si>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</si>
  <si>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</si>
  <si>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</si>
  <si>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</si>
  <si>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</si>
  <si>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</si>
  <si>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</si>
  <si>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</si>
  <si>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</si>
  <si>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</si>
  <si>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</si>
  <si>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</si>
  <si>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</si>
  <si>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</si>
  <si>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</si>
  <si>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</si>
  <si>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</si>
  <si>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</si>
  <si>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</si>
  <si>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신윤섭, ID : H1900378)</t>
  </si>
  <si>
    <t>출력시각</t>
  </si>
  <si>
    <t>2020년 11월 17일 13:35:15</t>
  </si>
  <si>
    <t>H1900378</t>
  </si>
  <si>
    <t>신윤섭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</si>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</sst>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81.162154999999998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831040"/>
        <c:axId val="254831432"/>
      </c:barChart>
      <c:catAx>
        <c:axId val="2548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831432"/>
        <c:crosses val="autoZero"/>
        <c:auto val="1"/>
        <c:lblAlgn val="ctr"/>
        <c:lblOffset val="100"/>
        <c:noMultiLvlLbl val="0"/>
      </c:catAx>
      <c:valAx>
        <c:axId val="25483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8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3.7020822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652520"/>
        <c:axId val="133657616"/>
      </c:barChart>
      <c:catAx>
        <c:axId val="13365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57616"/>
        <c:crosses val="autoZero"/>
        <c:auto val="1"/>
        <c:lblAlgn val="ctr"/>
        <c:lblOffset val="100"/>
        <c:noMultiLvlLbl val="0"/>
      </c:catAx>
      <c:valAx>
        <c:axId val="13365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65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10.749806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659576"/>
        <c:axId val="133659968"/>
      </c:barChart>
      <c:catAx>
        <c:axId val="1336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59968"/>
        <c:crosses val="autoZero"/>
        <c:auto val="1"/>
        <c:lblAlgn val="ctr"/>
        <c:lblOffset val="100"/>
        <c:noMultiLvlLbl val="0"/>
      </c:catAx>
      <c:valAx>
        <c:axId val="13365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6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1659.8523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653304"/>
        <c:axId val="133654088"/>
      </c:barChart>
      <c:catAx>
        <c:axId val="13365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54088"/>
        <c:crosses val="autoZero"/>
        <c:auto val="1"/>
        <c:lblAlgn val="ctr"/>
        <c:lblOffset val="100"/>
        <c:noMultiLvlLbl val="0"/>
      </c:catAx>
      <c:valAx>
        <c:axId val="13365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65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7062.4326000000001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655264"/>
        <c:axId val="133659184"/>
      </c:barChart>
      <c:catAx>
        <c:axId val="1336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59184"/>
        <c:crosses val="autoZero"/>
        <c:auto val="1"/>
        <c:lblAlgn val="ctr"/>
        <c:lblOffset val="100"/>
        <c:noMultiLvlLbl val="0"/>
      </c:catAx>
      <c:valAx>
        <c:axId val="133659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6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144.85872000000001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654480"/>
        <c:axId val="133658792"/>
      </c:barChart>
      <c:catAx>
        <c:axId val="13365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58792"/>
        <c:crosses val="autoZero"/>
        <c:auto val="1"/>
        <c:lblAlgn val="ctr"/>
        <c:lblOffset val="100"/>
        <c:noMultiLvlLbl val="0"/>
      </c:catAx>
      <c:valAx>
        <c:axId val="1336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65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243.05832000000001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656440"/>
        <c:axId val="133656832"/>
      </c:barChart>
      <c:catAx>
        <c:axId val="13365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56832"/>
        <c:crosses val="autoZero"/>
        <c:auto val="1"/>
        <c:lblAlgn val="ctr"/>
        <c:lblOffset val="100"/>
        <c:noMultiLvlLbl val="0"/>
      </c:catAx>
      <c:valAx>
        <c:axId val="13365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65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15.382707999999999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658400"/>
        <c:axId val="134162600"/>
      </c:barChart>
      <c:catAx>
        <c:axId val="13365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62600"/>
        <c:crosses val="autoZero"/>
        <c:auto val="1"/>
        <c:lblAlgn val="ctr"/>
        <c:lblOffset val="100"/>
        <c:noMultiLvlLbl val="0"/>
      </c:catAx>
      <c:valAx>
        <c:axId val="134162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6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1776.2755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158680"/>
        <c:axId val="134162992"/>
      </c:barChart>
      <c:catAx>
        <c:axId val="13415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62992"/>
        <c:crosses val="autoZero"/>
        <c:auto val="1"/>
        <c:lblAlgn val="ctr"/>
        <c:lblOffset val="100"/>
        <c:noMultiLvlLbl val="0"/>
      </c:catAx>
      <c:valAx>
        <c:axId val="1341629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15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0.10833584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163384"/>
        <c:axId val="134155936"/>
      </c:barChart>
      <c:catAx>
        <c:axId val="13416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55936"/>
        <c:crosses val="autoZero"/>
        <c:auto val="1"/>
        <c:lblAlgn val="ctr"/>
        <c:lblOffset val="100"/>
        <c:noMultiLvlLbl val="0"/>
      </c:catAx>
      <c:valAx>
        <c:axId val="13415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16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5.6384787999999997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156328"/>
        <c:axId val="134161424"/>
      </c:barChart>
      <c:catAx>
        <c:axId val="13415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61424"/>
        <c:crosses val="autoZero"/>
        <c:auto val="1"/>
        <c:lblAlgn val="ctr"/>
        <c:lblOffset val="100"/>
        <c:noMultiLvlLbl val="0"/>
      </c:catAx>
      <c:valAx>
        <c:axId val="134161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15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48.436171999999999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1783880"/>
        <c:axId val="251784272"/>
      </c:barChart>
      <c:catAx>
        <c:axId val="25178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784272"/>
        <c:crosses val="autoZero"/>
        <c:auto val="1"/>
        <c:lblAlgn val="ctr"/>
        <c:lblOffset val="100"/>
        <c:noMultiLvlLbl val="0"/>
      </c:catAx>
      <c:valAx>
        <c:axId val="251784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178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68.709440000000001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156720"/>
        <c:axId val="134159072"/>
      </c:barChart>
      <c:catAx>
        <c:axId val="13415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59072"/>
        <c:crosses val="autoZero"/>
        <c:auto val="1"/>
        <c:lblAlgn val="ctr"/>
        <c:lblOffset val="100"/>
        <c:noMultiLvlLbl val="0"/>
      </c:catAx>
      <c:valAx>
        <c:axId val="13415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15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83.432495000000003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158288"/>
        <c:axId val="134159464"/>
      </c:barChart>
      <c:catAx>
        <c:axId val="13415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59464"/>
        <c:crosses val="autoZero"/>
        <c:auto val="1"/>
        <c:lblAlgn val="ctr"/>
        <c:lblOffset val="100"/>
        <c:noMultiLvlLbl val="0"/>
      </c:catAx>
      <c:valAx>
        <c:axId val="13415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15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4.9850000000000003</c:v>
                </c:pt>
                <c:pt idx="1">
                  <c:v>6.6109999999999998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4160640"/>
        <c:axId val="134161032"/>
      </c:barChart>
      <c:catAx>
        <c:axId val="13416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61032"/>
        <c:crosses val="autoZero"/>
        <c:auto val="1"/>
        <c:lblAlgn val="ctr"/>
        <c:lblOffset val="100"/>
        <c:noMultiLvlLbl val="0"/>
      </c:catAx>
      <c:valAx>
        <c:axId val="13416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1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7.7090240000000003</c:v>
                </c:pt>
                <c:pt idx="1">
                  <c:v>8.1671379999999996</c:v>
                </c:pt>
                <c:pt idx="2">
                  <c:v>11.303634000000001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1077.3647000000001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35688"/>
        <c:axId val="134936080"/>
      </c:barChart>
      <c:catAx>
        <c:axId val="13493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36080"/>
        <c:crosses val="autoZero"/>
        <c:auto val="1"/>
        <c:lblAlgn val="ctr"/>
        <c:lblOffset val="100"/>
        <c:noMultiLvlLbl val="0"/>
      </c:catAx>
      <c:valAx>
        <c:axId val="13493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3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26.89237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38432"/>
        <c:axId val="134940000"/>
      </c:barChart>
      <c:catAx>
        <c:axId val="13493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40000"/>
        <c:crosses val="autoZero"/>
        <c:auto val="1"/>
        <c:lblAlgn val="ctr"/>
        <c:lblOffset val="100"/>
        <c:noMultiLvlLbl val="0"/>
      </c:catAx>
      <c:valAx>
        <c:axId val="13494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82.287999999999997</c:v>
                </c:pt>
                <c:pt idx="1">
                  <c:v>5.8140000000000001</c:v>
                </c:pt>
                <c:pt idx="2">
                  <c:v>11.898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4941176"/>
        <c:axId val="134941568"/>
      </c:barChart>
      <c:catAx>
        <c:axId val="13494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41568"/>
        <c:crosses val="autoZero"/>
        <c:auto val="1"/>
        <c:lblAlgn val="ctr"/>
        <c:lblOffset val="100"/>
        <c:noMultiLvlLbl val="0"/>
      </c:catAx>
      <c:valAx>
        <c:axId val="13494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4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2847.2125999999998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36472"/>
        <c:axId val="134936864"/>
      </c:barChart>
      <c:catAx>
        <c:axId val="13493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36864"/>
        <c:crosses val="autoZero"/>
        <c:auto val="1"/>
        <c:lblAlgn val="ctr"/>
        <c:lblOffset val="100"/>
        <c:noMultiLvlLbl val="0"/>
      </c:catAx>
      <c:valAx>
        <c:axId val="134936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3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480.68081999999998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38824"/>
        <c:axId val="134938040"/>
      </c:barChart>
      <c:catAx>
        <c:axId val="13493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38040"/>
        <c:crosses val="autoZero"/>
        <c:auto val="1"/>
        <c:lblAlgn val="ctr"/>
        <c:lblOffset val="100"/>
        <c:noMultiLvlLbl val="0"/>
      </c:catAx>
      <c:valAx>
        <c:axId val="134938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3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664.04693999999995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39608"/>
        <c:axId val="134934512"/>
      </c:barChart>
      <c:catAx>
        <c:axId val="13493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34512"/>
        <c:crosses val="autoZero"/>
        <c:auto val="1"/>
        <c:lblAlgn val="ctr"/>
        <c:lblOffset val="100"/>
        <c:noMultiLvlLbl val="0"/>
      </c:catAx>
      <c:valAx>
        <c:axId val="13493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3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2.2840362000000001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42648"/>
        <c:axId val="133543432"/>
      </c:barChart>
      <c:catAx>
        <c:axId val="13354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43432"/>
        <c:crosses val="autoZero"/>
        <c:auto val="1"/>
        <c:lblAlgn val="ctr"/>
        <c:lblOffset val="100"/>
        <c:noMultiLvlLbl val="0"/>
      </c:catAx>
      <c:valAx>
        <c:axId val="13354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4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6063.9926999999998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35296"/>
        <c:axId val="135399440"/>
      </c:barChart>
      <c:catAx>
        <c:axId val="13493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99440"/>
        <c:crosses val="autoZero"/>
        <c:auto val="1"/>
        <c:lblAlgn val="ctr"/>
        <c:lblOffset val="100"/>
        <c:noMultiLvlLbl val="0"/>
      </c:catAx>
      <c:valAx>
        <c:axId val="13539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23.013186000000001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98264"/>
        <c:axId val="135399832"/>
      </c:barChart>
      <c:catAx>
        <c:axId val="13539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99832"/>
        <c:crosses val="autoZero"/>
        <c:auto val="1"/>
        <c:lblAlgn val="ctr"/>
        <c:lblOffset val="100"/>
        <c:noMultiLvlLbl val="0"/>
      </c:catAx>
      <c:valAx>
        <c:axId val="13539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9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2.7130038999999999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97480"/>
        <c:axId val="135403752"/>
      </c:barChart>
      <c:catAx>
        <c:axId val="1353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03752"/>
        <c:crosses val="autoZero"/>
        <c:auto val="1"/>
        <c:lblAlgn val="ctr"/>
        <c:lblOffset val="100"/>
        <c:noMultiLvlLbl val="0"/>
      </c:catAx>
      <c:valAx>
        <c:axId val="1354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464.61135999999999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44216"/>
        <c:axId val="133546176"/>
      </c:barChart>
      <c:catAx>
        <c:axId val="13354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46176"/>
        <c:crosses val="autoZero"/>
        <c:auto val="1"/>
        <c:lblAlgn val="ctr"/>
        <c:lblOffset val="100"/>
        <c:noMultiLvlLbl val="0"/>
      </c:catAx>
      <c:valAx>
        <c:axId val="13354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4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1.7374008999999999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46960"/>
        <c:axId val="133547352"/>
      </c:barChart>
      <c:catAx>
        <c:axId val="13354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47352"/>
        <c:crosses val="autoZero"/>
        <c:auto val="1"/>
        <c:lblAlgn val="ctr"/>
        <c:lblOffset val="100"/>
        <c:noMultiLvlLbl val="0"/>
      </c:catAx>
      <c:valAx>
        <c:axId val="133547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4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23.962302999999999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47744"/>
        <c:axId val="133544608"/>
      </c:barChart>
      <c:catAx>
        <c:axId val="13354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44608"/>
        <c:crosses val="autoZero"/>
        <c:auto val="1"/>
        <c:lblAlgn val="ctr"/>
        <c:lblOffset val="100"/>
        <c:noMultiLvlLbl val="0"/>
      </c:catAx>
      <c:valAx>
        <c:axId val="13354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4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2.7130038999999999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45392"/>
        <c:axId val="133548136"/>
      </c:barChart>
      <c:catAx>
        <c:axId val="13354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48136"/>
        <c:crosses val="autoZero"/>
        <c:auto val="1"/>
        <c:lblAlgn val="ctr"/>
        <c:lblOffset val="100"/>
        <c:noMultiLvlLbl val="0"/>
      </c:catAx>
      <c:valAx>
        <c:axId val="13354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4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1047.6421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46568"/>
        <c:axId val="133548920"/>
      </c:barChart>
      <c:catAx>
        <c:axId val="13354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48920"/>
        <c:crosses val="autoZero"/>
        <c:auto val="1"/>
        <c:lblAlgn val="ctr"/>
        <c:lblOffset val="100"/>
        <c:noMultiLvlLbl val="0"/>
      </c:catAx>
      <c:valAx>
        <c:axId val="13354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4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5.4185189999999999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48528"/>
        <c:axId val="133543040"/>
      </c:barChart>
      <c:catAx>
        <c:axId val="13354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43040"/>
        <c:crosses val="autoZero"/>
        <c:auto val="1"/>
        <c:lblAlgn val="ctr"/>
        <c:lblOffset val="100"/>
        <c:noMultiLvlLbl val="0"/>
      </c:catAx>
      <c:valAx>
        <c:axId val="13354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4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신윤섭, ID : H1900378)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17일 13:35:15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2847.2125999999998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81.162154999999998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48.436171999999999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82.287999999999997</v>
      </c>
      <c r="G8" s="59">
        <f>'DRIs DATA 입력'!G8</f>
        <v>5.8140000000000001</v>
      </c>
      <c r="H8" s="59">
        <f>'DRIs DATA 입력'!H8</f>
        <v>11.898</v>
      </c>
      <c r="I8" s="46"/>
      <c r="J8" s="59" t="s">
        <v>216</v>
      </c>
      <c r="K8" s="59">
        <f>'DRIs DATA 입력'!K8</f>
        <v>4.9850000000000003</v>
      </c>
      <c r="L8" s="59">
        <f>'DRIs DATA 입력'!L8</f>
        <v>6.6109999999999998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1077.3647000000001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26.89237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2.2840362000000001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464.61135999999999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480.68081999999998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3.0863980999999998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1.7374008999999999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23.962302999999999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2.7130038999999999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1047.6421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5.4185189999999999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3.7020822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10.749806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664.04693999999995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1659.8523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6063.9926999999998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7062.4326000000001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144.85872000000001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243.05832000000001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23.013186000000001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15.382707999999999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1776.2755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0.10833584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5.6384787999999997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68.709440000000001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83.432495000000003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56</v>
      </c>
      <c r="B4" s="69"/>
      <c r="C4" s="69"/>
      <c r="E4" s="66" t="s">
        <v>198</v>
      </c>
      <c r="F4" s="67"/>
      <c r="G4" s="67"/>
      <c r="H4" s="68"/>
      <c r="J4" s="66" t="s">
        <v>199</v>
      </c>
      <c r="K4" s="67"/>
      <c r="L4" s="68"/>
      <c r="N4" s="69" t="s">
        <v>200</v>
      </c>
      <c r="O4" s="69"/>
      <c r="P4" s="69"/>
      <c r="Q4" s="69"/>
      <c r="R4" s="69"/>
      <c r="S4" s="69"/>
      <c r="U4" s="69" t="s">
        <v>201</v>
      </c>
      <c r="V4" s="69"/>
      <c r="W4" s="69"/>
      <c r="X4" s="69"/>
      <c r="Y4" s="69"/>
      <c r="Z4" s="69"/>
    </row>
    <row r="5" spans="1:27">
      <c r="A5" s="65"/>
      <c r="B5" s="65" t="s">
        <v>202</v>
      </c>
      <c r="C5" s="65" t="s">
        <v>203</v>
      </c>
      <c r="E5" s="65"/>
      <c r="F5" s="65" t="s">
        <v>204</v>
      </c>
      <c r="G5" s="65" t="s">
        <v>205</v>
      </c>
      <c r="H5" s="65" t="s">
        <v>200</v>
      </c>
      <c r="J5" s="65"/>
      <c r="K5" s="65" t="s">
        <v>206</v>
      </c>
      <c r="L5" s="65" t="s">
        <v>207</v>
      </c>
      <c r="N5" s="65"/>
      <c r="O5" s="65" t="s">
        <v>208</v>
      </c>
      <c r="P5" s="65" t="s">
        <v>209</v>
      </c>
      <c r="Q5" s="65" t="s">
        <v>210</v>
      </c>
      <c r="R5" s="65" t="s">
        <v>211</v>
      </c>
      <c r="S5" s="65" t="s">
        <v>203</v>
      </c>
      <c r="U5" s="65"/>
      <c r="V5" s="65" t="s">
        <v>208</v>
      </c>
      <c r="W5" s="65" t="s">
        <v>209</v>
      </c>
      <c r="X5" s="65" t="s">
        <v>210</v>
      </c>
      <c r="Y5" s="65" t="s">
        <v>211</v>
      </c>
      <c r="Z5" s="65" t="s">
        <v>203</v>
      </c>
    </row>
    <row r="6" spans="1:27">
      <c r="A6" s="65" t="s">
        <v>56</v>
      </c>
      <c r="B6" s="65">
        <v>2000</v>
      </c>
      <c r="C6" s="65">
        <v>2847.2125999999998</v>
      </c>
      <c r="E6" s="65" t="s">
        <v>212</v>
      </c>
      <c r="F6" s="65">
        <v>55</v>
      </c>
      <c r="G6" s="65">
        <v>15</v>
      </c>
      <c r="H6" s="65">
        <v>7</v>
      </c>
      <c r="J6" s="65" t="s">
        <v>212</v>
      </c>
      <c r="K6" s="65">
        <v>0.1</v>
      </c>
      <c r="L6" s="65">
        <v>4</v>
      </c>
      <c r="N6" s="65" t="s">
        <v>213</v>
      </c>
      <c r="O6" s="65">
        <v>45</v>
      </c>
      <c r="P6" s="65">
        <v>55</v>
      </c>
      <c r="Q6" s="65">
        <v>0</v>
      </c>
      <c r="R6" s="65">
        <v>0</v>
      </c>
      <c r="S6" s="65">
        <v>81.162154999999998</v>
      </c>
      <c r="U6" s="65" t="s">
        <v>214</v>
      </c>
      <c r="V6" s="65">
        <v>0</v>
      </c>
      <c r="W6" s="65">
        <v>0</v>
      </c>
      <c r="X6" s="65">
        <v>25</v>
      </c>
      <c r="Y6" s="65">
        <v>0</v>
      </c>
      <c r="Z6" s="65">
        <v>48.436171999999999</v>
      </c>
    </row>
    <row r="7" spans="1:27">
      <c r="E7" s="65" t="s">
        <v>215</v>
      </c>
      <c r="F7" s="65">
        <v>65</v>
      </c>
      <c r="G7" s="65">
        <v>30</v>
      </c>
      <c r="H7" s="65">
        <v>20</v>
      </c>
      <c r="J7" s="65" t="s">
        <v>215</v>
      </c>
      <c r="K7" s="65">
        <v>1</v>
      </c>
      <c r="L7" s="65">
        <v>10</v>
      </c>
    </row>
    <row r="8" spans="1:27">
      <c r="E8" s="65" t="s">
        <v>216</v>
      </c>
      <c r="F8" s="65">
        <v>82.287999999999997</v>
      </c>
      <c r="G8" s="65">
        <v>5.8140000000000001</v>
      </c>
      <c r="H8" s="65">
        <v>11.898</v>
      </c>
      <c r="J8" s="65" t="s">
        <v>216</v>
      </c>
      <c r="K8" s="65">
        <v>4.9850000000000003</v>
      </c>
      <c r="L8" s="65">
        <v>6.6109999999999998</v>
      </c>
    </row>
    <row r="13" spans="1:27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218</v>
      </c>
      <c r="B14" s="69"/>
      <c r="C14" s="69"/>
      <c r="D14" s="69"/>
      <c r="E14" s="69"/>
      <c r="F14" s="69"/>
      <c r="H14" s="69" t="s">
        <v>219</v>
      </c>
      <c r="I14" s="69"/>
      <c r="J14" s="69"/>
      <c r="K14" s="69"/>
      <c r="L14" s="69"/>
      <c r="M14" s="69"/>
      <c r="O14" s="69" t="s">
        <v>220</v>
      </c>
      <c r="P14" s="69"/>
      <c r="Q14" s="69"/>
      <c r="R14" s="69"/>
      <c r="S14" s="69"/>
      <c r="T14" s="69"/>
      <c r="V14" s="69" t="s">
        <v>221</v>
      </c>
      <c r="W14" s="69"/>
      <c r="X14" s="69"/>
      <c r="Y14" s="69"/>
      <c r="Z14" s="69"/>
      <c r="AA14" s="69"/>
    </row>
    <row r="15" spans="1:27">
      <c r="A15" s="65"/>
      <c r="B15" s="65" t="s">
        <v>208</v>
      </c>
      <c r="C15" s="65" t="s">
        <v>209</v>
      </c>
      <c r="D15" s="65" t="s">
        <v>210</v>
      </c>
      <c r="E15" s="65" t="s">
        <v>211</v>
      </c>
      <c r="F15" s="65" t="s">
        <v>203</v>
      </c>
      <c r="H15" s="65"/>
      <c r="I15" s="65" t="s">
        <v>208</v>
      </c>
      <c r="J15" s="65" t="s">
        <v>209</v>
      </c>
      <c r="K15" s="65" t="s">
        <v>210</v>
      </c>
      <c r="L15" s="65" t="s">
        <v>211</v>
      </c>
      <c r="M15" s="65" t="s">
        <v>203</v>
      </c>
      <c r="O15" s="65"/>
      <c r="P15" s="65" t="s">
        <v>208</v>
      </c>
      <c r="Q15" s="65" t="s">
        <v>209</v>
      </c>
      <c r="R15" s="65" t="s">
        <v>210</v>
      </c>
      <c r="S15" s="65" t="s">
        <v>211</v>
      </c>
      <c r="T15" s="65" t="s">
        <v>203</v>
      </c>
      <c r="V15" s="65"/>
      <c r="W15" s="65" t="s">
        <v>208</v>
      </c>
      <c r="X15" s="65" t="s">
        <v>209</v>
      </c>
      <c r="Y15" s="65" t="s">
        <v>210</v>
      </c>
      <c r="Z15" s="65" t="s">
        <v>211</v>
      </c>
      <c r="AA15" s="65" t="s">
        <v>203</v>
      </c>
    </row>
    <row r="16" spans="1:27">
      <c r="A16" s="65" t="s">
        <v>222</v>
      </c>
      <c r="B16" s="65">
        <v>500</v>
      </c>
      <c r="C16" s="65">
        <v>700</v>
      </c>
      <c r="D16" s="65">
        <v>0</v>
      </c>
      <c r="E16" s="65">
        <v>3000</v>
      </c>
      <c r="F16" s="65">
        <v>1077.3647000000001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26.89237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2.2840362000000001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464.61135999999999</v>
      </c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H24" s="69" t="s">
        <v>225</v>
      </c>
      <c r="I24" s="69"/>
      <c r="J24" s="69"/>
      <c r="K24" s="69"/>
      <c r="L24" s="69"/>
      <c r="M24" s="69"/>
      <c r="O24" s="69" t="s">
        <v>226</v>
      </c>
      <c r="P24" s="69"/>
      <c r="Q24" s="69"/>
      <c r="R24" s="69"/>
      <c r="S24" s="69"/>
      <c r="T24" s="69"/>
      <c r="V24" s="69" t="s">
        <v>227</v>
      </c>
      <c r="W24" s="69"/>
      <c r="X24" s="69"/>
      <c r="Y24" s="69"/>
      <c r="Z24" s="69"/>
      <c r="AA24" s="69"/>
      <c r="AC24" s="69" t="s">
        <v>228</v>
      </c>
      <c r="AD24" s="69"/>
      <c r="AE24" s="69"/>
      <c r="AF24" s="69"/>
      <c r="AG24" s="69"/>
      <c r="AH24" s="69"/>
      <c r="AJ24" s="69" t="s">
        <v>229</v>
      </c>
      <c r="AK24" s="69"/>
      <c r="AL24" s="69"/>
      <c r="AM24" s="69"/>
      <c r="AN24" s="69"/>
      <c r="AO24" s="69"/>
      <c r="AQ24" s="69" t="s">
        <v>230</v>
      </c>
      <c r="AR24" s="69"/>
      <c r="AS24" s="69"/>
      <c r="AT24" s="69"/>
      <c r="AU24" s="69"/>
      <c r="AV24" s="69"/>
      <c r="AX24" s="69" t="s">
        <v>231</v>
      </c>
      <c r="AY24" s="69"/>
      <c r="AZ24" s="69"/>
      <c r="BA24" s="69"/>
      <c r="BB24" s="69"/>
      <c r="BC24" s="69"/>
      <c r="BE24" s="69" t="s">
        <v>232</v>
      </c>
      <c r="BF24" s="69"/>
      <c r="BG24" s="69"/>
      <c r="BH24" s="69"/>
      <c r="BI24" s="69"/>
      <c r="BJ24" s="69"/>
    </row>
    <row r="25" spans="1:62">
      <c r="A25" s="65"/>
      <c r="B25" s="65" t="s">
        <v>208</v>
      </c>
      <c r="C25" s="65" t="s">
        <v>209</v>
      </c>
      <c r="D25" s="65" t="s">
        <v>210</v>
      </c>
      <c r="E25" s="65" t="s">
        <v>211</v>
      </c>
      <c r="F25" s="65" t="s">
        <v>203</v>
      </c>
      <c r="H25" s="65"/>
      <c r="I25" s="65" t="s">
        <v>208</v>
      </c>
      <c r="J25" s="65" t="s">
        <v>209</v>
      </c>
      <c r="K25" s="65" t="s">
        <v>210</v>
      </c>
      <c r="L25" s="65" t="s">
        <v>211</v>
      </c>
      <c r="M25" s="65" t="s">
        <v>203</v>
      </c>
      <c r="O25" s="65"/>
      <c r="P25" s="65" t="s">
        <v>208</v>
      </c>
      <c r="Q25" s="65" t="s">
        <v>209</v>
      </c>
      <c r="R25" s="65" t="s">
        <v>210</v>
      </c>
      <c r="S25" s="65" t="s">
        <v>211</v>
      </c>
      <c r="T25" s="65" t="s">
        <v>203</v>
      </c>
      <c r="V25" s="65"/>
      <c r="W25" s="65" t="s">
        <v>208</v>
      </c>
      <c r="X25" s="65" t="s">
        <v>209</v>
      </c>
      <c r="Y25" s="65" t="s">
        <v>210</v>
      </c>
      <c r="Z25" s="65" t="s">
        <v>211</v>
      </c>
      <c r="AA25" s="65" t="s">
        <v>203</v>
      </c>
      <c r="AC25" s="65"/>
      <c r="AD25" s="65" t="s">
        <v>208</v>
      </c>
      <c r="AE25" s="65" t="s">
        <v>209</v>
      </c>
      <c r="AF25" s="65" t="s">
        <v>210</v>
      </c>
      <c r="AG25" s="65" t="s">
        <v>211</v>
      </c>
      <c r="AH25" s="65" t="s">
        <v>203</v>
      </c>
      <c r="AJ25" s="65"/>
      <c r="AK25" s="65" t="s">
        <v>208</v>
      </c>
      <c r="AL25" s="65" t="s">
        <v>209</v>
      </c>
      <c r="AM25" s="65" t="s">
        <v>210</v>
      </c>
      <c r="AN25" s="65" t="s">
        <v>211</v>
      </c>
      <c r="AO25" s="65" t="s">
        <v>203</v>
      </c>
      <c r="AQ25" s="65"/>
      <c r="AR25" s="65" t="s">
        <v>208</v>
      </c>
      <c r="AS25" s="65" t="s">
        <v>209</v>
      </c>
      <c r="AT25" s="65" t="s">
        <v>210</v>
      </c>
      <c r="AU25" s="65" t="s">
        <v>211</v>
      </c>
      <c r="AV25" s="65" t="s">
        <v>203</v>
      </c>
      <c r="AX25" s="65"/>
      <c r="AY25" s="65" t="s">
        <v>208</v>
      </c>
      <c r="AZ25" s="65" t="s">
        <v>209</v>
      </c>
      <c r="BA25" s="65" t="s">
        <v>210</v>
      </c>
      <c r="BB25" s="65" t="s">
        <v>211</v>
      </c>
      <c r="BC25" s="65" t="s">
        <v>203</v>
      </c>
      <c r="BE25" s="65"/>
      <c r="BF25" s="65" t="s">
        <v>208</v>
      </c>
      <c r="BG25" s="65" t="s">
        <v>209</v>
      </c>
      <c r="BH25" s="65" t="s">
        <v>210</v>
      </c>
      <c r="BI25" s="65" t="s">
        <v>211</v>
      </c>
      <c r="BJ25" s="65" t="s">
        <v>203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480.68081999999998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3.0863980999999998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1.7374008999999999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23.962302999999999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2.7130038999999999</v>
      </c>
      <c r="AJ26" s="65" t="s">
        <v>233</v>
      </c>
      <c r="AK26" s="65">
        <v>320</v>
      </c>
      <c r="AL26" s="65">
        <v>400</v>
      </c>
      <c r="AM26" s="65">
        <v>0</v>
      </c>
      <c r="AN26" s="65">
        <v>1000</v>
      </c>
      <c r="AO26" s="65">
        <v>1047.6421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5.4185189999999999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3.7020822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10.749806</v>
      </c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9" t="s">
        <v>235</v>
      </c>
      <c r="B34" s="69"/>
      <c r="C34" s="69"/>
      <c r="D34" s="69"/>
      <c r="E34" s="69"/>
      <c r="F34" s="69"/>
      <c r="H34" s="69" t="s">
        <v>236</v>
      </c>
      <c r="I34" s="69"/>
      <c r="J34" s="69"/>
      <c r="K34" s="69"/>
      <c r="L34" s="69"/>
      <c r="M34" s="69"/>
      <c r="O34" s="69" t="s">
        <v>237</v>
      </c>
      <c r="P34" s="69"/>
      <c r="Q34" s="69"/>
      <c r="R34" s="69"/>
      <c r="S34" s="69"/>
      <c r="T34" s="69"/>
      <c r="V34" s="69" t="s">
        <v>238</v>
      </c>
      <c r="W34" s="69"/>
      <c r="X34" s="69"/>
      <c r="Y34" s="69"/>
      <c r="Z34" s="69"/>
      <c r="AA34" s="69"/>
      <c r="AC34" s="69" t="s">
        <v>239</v>
      </c>
      <c r="AD34" s="69"/>
      <c r="AE34" s="69"/>
      <c r="AF34" s="69"/>
      <c r="AG34" s="69"/>
      <c r="AH34" s="69"/>
      <c r="AJ34" s="69" t="s">
        <v>240</v>
      </c>
      <c r="AK34" s="69"/>
      <c r="AL34" s="69"/>
      <c r="AM34" s="69"/>
      <c r="AN34" s="69"/>
      <c r="AO34" s="69"/>
    </row>
    <row r="35" spans="1:68">
      <c r="A35" s="65"/>
      <c r="B35" s="65" t="s">
        <v>208</v>
      </c>
      <c r="C35" s="65" t="s">
        <v>209</v>
      </c>
      <c r="D35" s="65" t="s">
        <v>210</v>
      </c>
      <c r="E35" s="65" t="s">
        <v>211</v>
      </c>
      <c r="F35" s="65" t="s">
        <v>203</v>
      </c>
      <c r="H35" s="65"/>
      <c r="I35" s="65" t="s">
        <v>208</v>
      </c>
      <c r="J35" s="65" t="s">
        <v>209</v>
      </c>
      <c r="K35" s="65" t="s">
        <v>210</v>
      </c>
      <c r="L35" s="65" t="s">
        <v>211</v>
      </c>
      <c r="M35" s="65" t="s">
        <v>203</v>
      </c>
      <c r="O35" s="65"/>
      <c r="P35" s="65" t="s">
        <v>208</v>
      </c>
      <c r="Q35" s="65" t="s">
        <v>209</v>
      </c>
      <c r="R35" s="65" t="s">
        <v>210</v>
      </c>
      <c r="S35" s="65" t="s">
        <v>211</v>
      </c>
      <c r="T35" s="65" t="s">
        <v>203</v>
      </c>
      <c r="V35" s="65"/>
      <c r="W35" s="65" t="s">
        <v>208</v>
      </c>
      <c r="X35" s="65" t="s">
        <v>209</v>
      </c>
      <c r="Y35" s="65" t="s">
        <v>210</v>
      </c>
      <c r="Z35" s="65" t="s">
        <v>211</v>
      </c>
      <c r="AA35" s="65" t="s">
        <v>203</v>
      </c>
      <c r="AC35" s="65"/>
      <c r="AD35" s="65" t="s">
        <v>208</v>
      </c>
      <c r="AE35" s="65" t="s">
        <v>209</v>
      </c>
      <c r="AF35" s="65" t="s">
        <v>210</v>
      </c>
      <c r="AG35" s="65" t="s">
        <v>211</v>
      </c>
      <c r="AH35" s="65" t="s">
        <v>203</v>
      </c>
      <c r="AJ35" s="65"/>
      <c r="AK35" s="65" t="s">
        <v>208</v>
      </c>
      <c r="AL35" s="65" t="s">
        <v>209</v>
      </c>
      <c r="AM35" s="65" t="s">
        <v>210</v>
      </c>
      <c r="AN35" s="65" t="s">
        <v>211</v>
      </c>
      <c r="AO35" s="65" t="s">
        <v>203</v>
      </c>
    </row>
    <row r="36" spans="1:68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664.04693999999995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1659.8523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6063.9926999999998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7062.4326000000001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144.85872000000001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243.05832000000001</v>
      </c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242</v>
      </c>
      <c r="B44" s="69"/>
      <c r="C44" s="69"/>
      <c r="D44" s="69"/>
      <c r="E44" s="69"/>
      <c r="F44" s="69"/>
      <c r="H44" s="69" t="s">
        <v>243</v>
      </c>
      <c r="I44" s="69"/>
      <c r="J44" s="69"/>
      <c r="K44" s="69"/>
      <c r="L44" s="69"/>
      <c r="M44" s="69"/>
      <c r="O44" s="69" t="s">
        <v>244</v>
      </c>
      <c r="P44" s="69"/>
      <c r="Q44" s="69"/>
      <c r="R44" s="69"/>
      <c r="S44" s="69"/>
      <c r="T44" s="69"/>
      <c r="V44" s="69" t="s">
        <v>245</v>
      </c>
      <c r="W44" s="69"/>
      <c r="X44" s="69"/>
      <c r="Y44" s="69"/>
      <c r="Z44" s="69"/>
      <c r="AA44" s="69"/>
      <c r="AC44" s="69" t="s">
        <v>246</v>
      </c>
      <c r="AD44" s="69"/>
      <c r="AE44" s="69"/>
      <c r="AF44" s="69"/>
      <c r="AG44" s="69"/>
      <c r="AH44" s="69"/>
      <c r="AJ44" s="69" t="s">
        <v>247</v>
      </c>
      <c r="AK44" s="69"/>
      <c r="AL44" s="69"/>
      <c r="AM44" s="69"/>
      <c r="AN44" s="69"/>
      <c r="AO44" s="69"/>
      <c r="AQ44" s="69" t="s">
        <v>248</v>
      </c>
      <c r="AR44" s="69"/>
      <c r="AS44" s="69"/>
      <c r="AT44" s="69"/>
      <c r="AU44" s="69"/>
      <c r="AV44" s="69"/>
      <c r="AX44" s="69" t="s">
        <v>249</v>
      </c>
      <c r="AY44" s="69"/>
      <c r="AZ44" s="69"/>
      <c r="BA44" s="69"/>
      <c r="BB44" s="69"/>
      <c r="BC44" s="69"/>
      <c r="BE44" s="69" t="s">
        <v>250</v>
      </c>
      <c r="BF44" s="69"/>
      <c r="BG44" s="69"/>
      <c r="BH44" s="69"/>
      <c r="BI44" s="69"/>
      <c r="BJ44" s="69"/>
    </row>
    <row r="45" spans="1:68">
      <c r="A45" s="65"/>
      <c r="B45" s="65" t="s">
        <v>208</v>
      </c>
      <c r="C45" s="65" t="s">
        <v>209</v>
      </c>
      <c r="D45" s="65" t="s">
        <v>210</v>
      </c>
      <c r="E45" s="65" t="s">
        <v>211</v>
      </c>
      <c r="F45" s="65" t="s">
        <v>203</v>
      </c>
      <c r="H45" s="65"/>
      <c r="I45" s="65" t="s">
        <v>208</v>
      </c>
      <c r="J45" s="65" t="s">
        <v>209</v>
      </c>
      <c r="K45" s="65" t="s">
        <v>210</v>
      </c>
      <c r="L45" s="65" t="s">
        <v>211</v>
      </c>
      <c r="M45" s="65" t="s">
        <v>203</v>
      </c>
      <c r="O45" s="65"/>
      <c r="P45" s="65" t="s">
        <v>208</v>
      </c>
      <c r="Q45" s="65" t="s">
        <v>209</v>
      </c>
      <c r="R45" s="65" t="s">
        <v>210</v>
      </c>
      <c r="S45" s="65" t="s">
        <v>211</v>
      </c>
      <c r="T45" s="65" t="s">
        <v>203</v>
      </c>
      <c r="V45" s="65"/>
      <c r="W45" s="65" t="s">
        <v>208</v>
      </c>
      <c r="X45" s="65" t="s">
        <v>209</v>
      </c>
      <c r="Y45" s="65" t="s">
        <v>210</v>
      </c>
      <c r="Z45" s="65" t="s">
        <v>211</v>
      </c>
      <c r="AA45" s="65" t="s">
        <v>203</v>
      </c>
      <c r="AC45" s="65"/>
      <c r="AD45" s="65" t="s">
        <v>208</v>
      </c>
      <c r="AE45" s="65" t="s">
        <v>209</v>
      </c>
      <c r="AF45" s="65" t="s">
        <v>210</v>
      </c>
      <c r="AG45" s="65" t="s">
        <v>211</v>
      </c>
      <c r="AH45" s="65" t="s">
        <v>203</v>
      </c>
      <c r="AJ45" s="65"/>
      <c r="AK45" s="65" t="s">
        <v>208</v>
      </c>
      <c r="AL45" s="65" t="s">
        <v>209</v>
      </c>
      <c r="AM45" s="65" t="s">
        <v>210</v>
      </c>
      <c r="AN45" s="65" t="s">
        <v>211</v>
      </c>
      <c r="AO45" s="65" t="s">
        <v>203</v>
      </c>
      <c r="AQ45" s="65"/>
      <c r="AR45" s="65" t="s">
        <v>208</v>
      </c>
      <c r="AS45" s="65" t="s">
        <v>209</v>
      </c>
      <c r="AT45" s="65" t="s">
        <v>210</v>
      </c>
      <c r="AU45" s="65" t="s">
        <v>211</v>
      </c>
      <c r="AV45" s="65" t="s">
        <v>203</v>
      </c>
      <c r="AX45" s="65"/>
      <c r="AY45" s="65" t="s">
        <v>208</v>
      </c>
      <c r="AZ45" s="65" t="s">
        <v>209</v>
      </c>
      <c r="BA45" s="65" t="s">
        <v>210</v>
      </c>
      <c r="BB45" s="65" t="s">
        <v>211</v>
      </c>
      <c r="BC45" s="65" t="s">
        <v>203</v>
      </c>
      <c r="BE45" s="65"/>
      <c r="BF45" s="65" t="s">
        <v>208</v>
      </c>
      <c r="BG45" s="65" t="s">
        <v>209</v>
      </c>
      <c r="BH45" s="65" t="s">
        <v>210</v>
      </c>
      <c r="BI45" s="65" t="s">
        <v>211</v>
      </c>
      <c r="BJ45" s="65" t="s">
        <v>203</v>
      </c>
    </row>
    <row r="46" spans="1:68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23.013186000000001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15.382707999999999</v>
      </c>
      <c r="O46" s="65" t="s">
        <v>251</v>
      </c>
      <c r="P46" s="65">
        <v>600</v>
      </c>
      <c r="Q46" s="65">
        <v>800</v>
      </c>
      <c r="R46" s="65">
        <v>0</v>
      </c>
      <c r="S46" s="65">
        <v>10000</v>
      </c>
      <c r="T46" s="65">
        <v>1776.2755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0.10833584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5.6384787999999997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68.709440000000001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83.432495000000003</v>
      </c>
      <c r="AX46" s="65" t="s">
        <v>252</v>
      </c>
      <c r="AY46" s="65"/>
      <c r="AZ46" s="65"/>
      <c r="BA46" s="65"/>
      <c r="BB46" s="65"/>
      <c r="BC46" s="65"/>
      <c r="BE46" s="65" t="s">
        <v>253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" sqref="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9" customFormat="1">
      <c r="A2" s="159" t="s">
        <v>280</v>
      </c>
      <c r="B2" s="159" t="s">
        <v>281</v>
      </c>
      <c r="C2" s="159" t="s">
        <v>282</v>
      </c>
      <c r="D2" s="159">
        <v>72</v>
      </c>
      <c r="E2" s="159">
        <v>2847.2125999999998</v>
      </c>
      <c r="F2" s="159">
        <v>561.32899999999995</v>
      </c>
      <c r="G2" s="159">
        <v>39.662030000000001</v>
      </c>
      <c r="H2" s="159">
        <v>24.854642999999999</v>
      </c>
      <c r="I2" s="159">
        <v>14.807388</v>
      </c>
      <c r="J2" s="159">
        <v>81.162154999999998</v>
      </c>
      <c r="K2" s="159">
        <v>57.521217</v>
      </c>
      <c r="L2" s="159">
        <v>23.640940000000001</v>
      </c>
      <c r="M2" s="159">
        <v>48.436171999999999</v>
      </c>
      <c r="N2" s="159">
        <v>5.9364185000000003</v>
      </c>
      <c r="O2" s="159">
        <v>28.572485</v>
      </c>
      <c r="P2" s="159">
        <v>2653.1122999999998</v>
      </c>
      <c r="Q2" s="159">
        <v>34.547310000000003</v>
      </c>
      <c r="R2" s="159">
        <v>1077.3647000000001</v>
      </c>
      <c r="S2" s="159">
        <v>53.130355999999999</v>
      </c>
      <c r="T2" s="159">
        <v>12290.799000000001</v>
      </c>
      <c r="U2" s="159">
        <v>2.2840362000000001</v>
      </c>
      <c r="V2" s="159">
        <v>26.89237</v>
      </c>
      <c r="W2" s="159">
        <v>464.61135999999999</v>
      </c>
      <c r="X2" s="159">
        <v>480.68081999999998</v>
      </c>
      <c r="Y2" s="159">
        <v>3.0863980999999998</v>
      </c>
      <c r="Z2" s="159">
        <v>1.7374008999999999</v>
      </c>
      <c r="AA2" s="159">
        <v>23.962302999999999</v>
      </c>
      <c r="AB2" s="159">
        <v>2.7130038999999999</v>
      </c>
      <c r="AC2" s="159">
        <v>1047.6421</v>
      </c>
      <c r="AD2" s="159">
        <v>5.4185189999999999</v>
      </c>
      <c r="AE2" s="159">
        <v>3.7020822</v>
      </c>
      <c r="AF2" s="159">
        <v>10.749806</v>
      </c>
      <c r="AG2" s="159">
        <v>664.04693999999995</v>
      </c>
      <c r="AH2" s="159">
        <v>473.48236000000003</v>
      </c>
      <c r="AI2" s="159">
        <v>190.56456</v>
      </c>
      <c r="AJ2" s="159">
        <v>1659.8523</v>
      </c>
      <c r="AK2" s="159">
        <v>6063.9926999999998</v>
      </c>
      <c r="AL2" s="159">
        <v>144.85872000000001</v>
      </c>
      <c r="AM2" s="159">
        <v>7062.4326000000001</v>
      </c>
      <c r="AN2" s="159">
        <v>243.05832000000001</v>
      </c>
      <c r="AO2" s="159">
        <v>23.013186000000001</v>
      </c>
      <c r="AP2" s="159">
        <v>19.126712999999999</v>
      </c>
      <c r="AQ2" s="159">
        <v>3.8864725</v>
      </c>
      <c r="AR2" s="159">
        <v>15.382707999999999</v>
      </c>
      <c r="AS2" s="159">
        <v>1776.2755</v>
      </c>
      <c r="AT2" s="159">
        <v>0.10833584</v>
      </c>
      <c r="AU2" s="159">
        <v>5.6384787999999997</v>
      </c>
      <c r="AV2" s="159">
        <v>68.709440000000001</v>
      </c>
      <c r="AW2" s="159">
        <v>83.432495000000003</v>
      </c>
      <c r="AX2" s="159">
        <v>0.27726476999999999</v>
      </c>
      <c r="AY2" s="159">
        <v>1.4759215999999999</v>
      </c>
      <c r="AZ2" s="159">
        <v>173.62174999999999</v>
      </c>
      <c r="BA2" s="159">
        <v>27.232523</v>
      </c>
      <c r="BB2" s="159">
        <v>7.7090240000000003</v>
      </c>
      <c r="BC2" s="159">
        <v>8.1671379999999996</v>
      </c>
      <c r="BD2" s="159">
        <v>11.303634000000001</v>
      </c>
      <c r="BE2" s="159">
        <v>0.80220409999999998</v>
      </c>
      <c r="BF2" s="159">
        <v>5.1822752999999997</v>
      </c>
      <c r="BG2" s="159">
        <v>6.9387240000000003E-3</v>
      </c>
      <c r="BH2" s="159">
        <v>1.0259408500000001E-2</v>
      </c>
      <c r="BI2" s="159">
        <v>7.5837103999999997E-3</v>
      </c>
      <c r="BJ2" s="159">
        <v>4.5546874000000001E-2</v>
      </c>
      <c r="BK2" s="159">
        <v>5.3374800000000001E-4</v>
      </c>
      <c r="BL2" s="159">
        <v>0.34611815000000001</v>
      </c>
      <c r="BM2" s="159">
        <v>3.6046846000000001</v>
      </c>
      <c r="BN2" s="159">
        <v>1.2877959000000001</v>
      </c>
      <c r="BO2" s="159">
        <v>58.923842999999998</v>
      </c>
      <c r="BP2" s="159">
        <v>11.061002999999999</v>
      </c>
      <c r="BQ2" s="159">
        <v>19.426067</v>
      </c>
      <c r="BR2" s="159">
        <v>66.970830000000007</v>
      </c>
      <c r="BS2" s="159">
        <v>20.383005000000001</v>
      </c>
      <c r="BT2" s="159">
        <v>15.694231</v>
      </c>
      <c r="BU2" s="159">
        <v>2.8338853000000001E-2</v>
      </c>
      <c r="BV2" s="159">
        <v>1.8272722E-4</v>
      </c>
      <c r="BW2" s="159">
        <v>0.97982049999999998</v>
      </c>
      <c r="BX2" s="159">
        <v>0.95484155000000004</v>
      </c>
      <c r="BY2" s="159">
        <v>6.7089480000000007E-2</v>
      </c>
      <c r="BZ2" s="159">
        <v>1.013814E-3</v>
      </c>
      <c r="CA2" s="159">
        <v>0.42966840000000001</v>
      </c>
      <c r="CB2" s="159">
        <v>4.3281805000000003E-5</v>
      </c>
      <c r="CC2" s="159">
        <v>3.4868374000000001E-2</v>
      </c>
      <c r="CD2" s="159">
        <v>4.3237768000000003E-2</v>
      </c>
      <c r="CE2" s="159">
        <v>9.3176270000000005E-2</v>
      </c>
      <c r="CF2" s="159">
        <v>1.1514205E-3</v>
      </c>
      <c r="CG2" s="159">
        <v>0</v>
      </c>
      <c r="CH2" s="159">
        <v>2.8824539999999999E-4</v>
      </c>
      <c r="CI2" s="159">
        <v>3.8857279999999998E-7</v>
      </c>
      <c r="CJ2" s="159">
        <v>7.5566300000000003E-2</v>
      </c>
      <c r="CK2" s="159">
        <v>1.4343400500000001E-2</v>
      </c>
      <c r="CL2" s="159">
        <v>0.39869019999999999</v>
      </c>
      <c r="CM2" s="159">
        <v>3.2606187000000002</v>
      </c>
      <c r="CN2" s="159">
        <v>2409.5945000000002</v>
      </c>
      <c r="CO2" s="159">
        <v>4126.1904000000004</v>
      </c>
      <c r="CP2" s="159">
        <v>2065.9821999999999</v>
      </c>
      <c r="CQ2" s="159">
        <v>775.56024000000002</v>
      </c>
      <c r="CR2" s="159">
        <v>504.15517999999997</v>
      </c>
      <c r="CS2" s="159">
        <v>475.60727000000003</v>
      </c>
      <c r="CT2" s="159">
        <v>2406.9976000000001</v>
      </c>
      <c r="CU2" s="159">
        <v>1343.1819</v>
      </c>
      <c r="CV2" s="159">
        <v>1582.0818999999999</v>
      </c>
      <c r="CW2" s="159">
        <v>1471.3451</v>
      </c>
      <c r="CX2" s="159">
        <v>528.00243999999998</v>
      </c>
      <c r="CY2" s="159">
        <v>3242.4412000000002</v>
      </c>
      <c r="CZ2" s="159">
        <v>1407.0776000000001</v>
      </c>
      <c r="DA2" s="159">
        <v>3585.7296999999999</v>
      </c>
      <c r="DB2" s="159">
        <v>3641.9279999999999</v>
      </c>
      <c r="DC2" s="159">
        <v>5830.6120000000001</v>
      </c>
      <c r="DD2" s="159">
        <v>8071.9660000000003</v>
      </c>
      <c r="DE2" s="159">
        <v>1530.4445000000001</v>
      </c>
      <c r="DF2" s="159">
        <v>4102.0396000000001</v>
      </c>
      <c r="DG2" s="159">
        <v>1830.1718000000001</v>
      </c>
      <c r="DH2" s="159">
        <v>72.457589999999996</v>
      </c>
      <c r="DI2" s="159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27.232523</v>
      </c>
      <c r="B6">
        <f>BB2</f>
        <v>7.7090240000000003</v>
      </c>
      <c r="C6">
        <f>BC2</f>
        <v>8.1671379999999996</v>
      </c>
      <c r="D6">
        <f>BD2</f>
        <v>11.303634000000001</v>
      </c>
    </row>
    <row r="7" spans="1:11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17818</v>
      </c>
      <c r="C2" s="56">
        <f ca="1">YEAR(TODAY())-YEAR(B2)+IF(TODAY()&gt;=DATE(YEAR(TODAY()),MONTH(B2),DAY(B2)),0,-1)</f>
        <v>72</v>
      </c>
      <c r="E2" s="52">
        <v>167</v>
      </c>
      <c r="F2" s="53" t="s">
        <v>39</v>
      </c>
      <c r="G2" s="52">
        <v>68</v>
      </c>
      <c r="H2" s="51" t="s">
        <v>41</v>
      </c>
      <c r="I2" s="72">
        <f>ROUND(G3/E3^2,1)</f>
        <v>24.4</v>
      </c>
    </row>
    <row r="3" spans="1:9">
      <c r="E3" s="51">
        <f>E2/100</f>
        <v>1.67</v>
      </c>
      <c r="F3" s="51" t="s">
        <v>40</v>
      </c>
      <c r="G3" s="51">
        <f>G2</f>
        <v>68</v>
      </c>
      <c r="H3" s="51" t="s">
        <v>41</v>
      </c>
      <c r="I3" s="72"/>
    </row>
    <row r="4" spans="1:9">
      <c r="A4" t="s">
        <v>273</v>
      </c>
    </row>
    <row r="5" spans="1:9">
      <c r="B5" s="60">
        <v>44076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신윤섭, ID : H1900378)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11월 17일 13:35:15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44076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72</v>
      </c>
      <c r="G12" s="137"/>
      <c r="H12" s="137"/>
      <c r="I12" s="137"/>
      <c r="K12" s="128">
        <f>'개인정보 및 신체계측 입력'!E2</f>
        <v>167</v>
      </c>
      <c r="L12" s="129"/>
      <c r="M12" s="122">
        <f>'개인정보 및 신체계측 입력'!G2</f>
        <v>68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신윤섭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82.287999999999997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5.8140000000000001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11.898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6.6</v>
      </c>
      <c r="L72" s="36" t="s">
        <v>53</v>
      </c>
      <c r="M72" s="36">
        <f>ROUND('DRIs DATA'!K8,1)</f>
        <v>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143.65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224.1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480.68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180.87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5.7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83.01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404.27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230.13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2020-11-17T04:50:31Z</dcterms:modified>
</cp:coreProperties>
</file>