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<sst xmlns="http://schemas.openxmlformats.org/spreadsheetml/2006/main" count="692" uniqueCount="283">
  <si>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</si>
  <si>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</si>
  <si>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</si>
  <si>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</si>
  <si>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</si>
  <si>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</si>
  <si>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</si>
  <si>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</si>
  <si>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</si>
  <si>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</si>
  <si>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</si>
  <si>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</si>
  <si>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</si>
  <si>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</si>
  <si>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</si>
  <si>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</si>
  <si>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</si>
  <si>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</si>
  <si>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</si>
  <si>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</si>
  <si>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</si>
  <si>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</si>
  <si>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</si>
  <si>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</si>
  <si>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</si>
  <si>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</si>
  <si>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</si>
  <si>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</si>
  <si>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</si>
  <si>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</si>
  <si>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</si>
  <si>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</si>
  <si>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</si>
  <si>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</si>
  <si>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</si>
  <si>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</si>
  <si>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</si>
  <si>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</si>
  <si>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</si>
  <si>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</si>
  <si>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</si>
  <si>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</si>
  <si>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</si>
  <si>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</si>
  <si>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</si>
  <si>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</si>
  <si>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</si>
  <si>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</si>
  <si>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</si>
  <si>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</si>
  <si>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</si>
  <si>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</si>
  <si>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</si>
  <si>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</si>
  <si>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</si>
  <si>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</si>
  <si>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</si>
  <si>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</si>
  <si>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</si>
  <si>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</si>
  <si>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</si>
  <si>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</si>
  <si>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</si>
  <si>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</si>
  <si>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</si>
  <si>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</si>
  <si>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</si>
  <si>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</si>
  <si>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</si>
  <si>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</si>
  <si>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</si>
  <si>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</si>
  <si>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</si>
  <si>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</si>
  <si>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</si>
  <si>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</si>
  <si>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</si>
  <si>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</si>
  <si>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</si>
  <si>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</si>
  <si>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</si>
  <si>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</si>
  <si>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</si>
  <si>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</si>
  <si>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</si>
  <si>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</si>
  <si>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</si>
  <si>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</si>
  <si>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</si>
  <si>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</si>
  <si>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</si>
  <si>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</si>
  <si>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</si>
  <si>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</si>
  <si>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</si>
  <si>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</si>
  <si>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</si>
  <si>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</si>
  <si>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</si>
  <si>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</si>
  <si>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</si>
  <si>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</si>
  <si>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</si>
  <si>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</si>
  <si>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</si>
  <si>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</si>
  <si>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</si>
  <si>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</si>
  <si>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</si>
  <si>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</si>
  <si>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</si>
  <si>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</si>
  <si>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</si>
  <si>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</si>
  <si>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</si>
  <si>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</si>
  <si>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</si>
  <si>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</si>
  <si>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</si>
  <si>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</si>
  <si>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</si>
  <si>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</si>
  <si>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</si>
  <si>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</si>
  <si>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</si>
  <si>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</si>
  <si>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</si>
  <si>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</si>
  <si>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</si>
  <si>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</si>
  <si>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</si>
  <si>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</si>
  <si>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</si>
  <si>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</si>
  <si>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</si>
  <si>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</si>
  <si>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</si>
  <si>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</si>
  <si>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</si>
  <si>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</si>
  <si>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</si>
  <si>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</si>
  <si>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</si>
  <si>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</si>
  <si>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</si>
  <si>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</si>
  <si>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</si>
  <si>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</si>
  <si>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</si>
  <si>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</si>
  <si>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</si>
  <si>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</si>
  <si>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</si>
  <si>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</si>
  <si>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</si>
  <si>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</si>
  <si>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</si>
  <si>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</si>
  <si>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</si>
  <si>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</si>
  <si>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</si>
  <si>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</si>
  <si>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</si>
  <si>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</si>
  <si>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</si>
  <si>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</si>
  <si>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</si>
  <si>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</si>
  <si>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</si>
  <si>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</si>
  <si>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</si>
  <si>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</si>
  <si>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</si>
  <si>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</si>
  <si>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</si>
  <si>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</si>
  <si>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</si>
  <si>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</si>
  <si>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</si>
  <si>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</si>
  <si>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</si>
  <si>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</si>
  <si>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</si>
  <si>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</si>
  <si>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</si>
  <si>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</si>
  <si>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</si>
  <si>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</si>
  <si>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</si>
  <si>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</si>
  <si>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</si>
  <si>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</si>
  <si>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</si>
  <si>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</si>
  <si>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</si>
  <si>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</si>
  <si>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</si>
  <si>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</si>
  <si>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</si>
  <si>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</si>
  <si>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</si>
  <si>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</si>
  <si>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</si>
  <si>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</si>
  <si>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</si>
  <si>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</si>
  <si>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</si>
  <si>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</si>
  <si>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</si>
  <si>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</si>
  <si>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</si>
  <si>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</si>
  <si>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</si>
  <si>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</si>
  <si>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</si>
  <si>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</si>
  <si>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</si>
  <si>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</si>
  <si>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</si>
  <si>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</si>
  <si>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</si>
  <si>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</si>
  <si>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</si>
  <si>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</si>
  <si>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</si>
  <si>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</si>
  <si>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</si>
  <si>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</si>
  <si>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</si>
  <si>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</si>
  <si>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</si>
  <si>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</si>
  <si>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</si>
  <si>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</si>
  <si>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</si>
  <si>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</si>
  <si>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</si>
  <si>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</si>
  <si>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</si>
  <si>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</si>
  <si>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</si>
  <si>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</si>
  <si>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</si>
  <si>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</si>
  <si>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</si>
  <si>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</si>
  <si>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</si>
  <si>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</si>
  <si>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</si>
  <si>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</si>
  <si>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</si>
  <si>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</si>
  <si>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</si>
  <si>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</si>
  <si>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</si>
  <si>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</si>
  <si>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</si>
  <si>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</si>
  <si>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</si>
  <si>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</si>
  <si>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</si>
  <si>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</si>
  <si>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</si>
  <si>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</si>
  <si>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</si>
  <si>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</si>
  <si>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</si>
  <si>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</si>
  <si>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</si>
  <si>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</si>
  <si>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</si>
  <si>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</si>
  <si>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</si>
  <si>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</si>
  <si>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</si>
  <si>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</si>
  <si>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</si>
  <si>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</si>
  <si>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김은영, ID : H1900388)</t>
  </si>
  <si>
    <t>2020년 11월 25일 14:18:09</t>
  </si>
  <si>
    <t>H1900388</t>
  </si>
  <si>
    <t>김은영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</si>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</sst>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86816"/>
        <c:axId val="534181328"/>
      </c:barChart>
      <c:catAx>
        <c:axId val="53418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81328"/>
        <c:crosses val="autoZero"/>
        <c:auto val="1"/>
        <c:lblAlgn val="ctr"/>
        <c:lblOffset val="100"/>
        <c:noMultiLvlLbl val="0"/>
      </c:catAx>
      <c:valAx>
        <c:axId val="53418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8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89560"/>
        <c:axId val="534190344"/>
      </c:barChart>
      <c:catAx>
        <c:axId val="53418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90344"/>
        <c:crosses val="autoZero"/>
        <c:auto val="1"/>
        <c:lblAlgn val="ctr"/>
        <c:lblOffset val="100"/>
        <c:noMultiLvlLbl val="0"/>
      </c:catAx>
      <c:valAx>
        <c:axId val="53419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8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80152"/>
        <c:axId val="534191128"/>
      </c:barChart>
      <c:catAx>
        <c:axId val="53418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91128"/>
        <c:crosses val="autoZero"/>
        <c:auto val="1"/>
        <c:lblAlgn val="ctr"/>
        <c:lblOffset val="100"/>
        <c:noMultiLvlLbl val="0"/>
      </c:catAx>
      <c:valAx>
        <c:axId val="53419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8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1921.1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807560"/>
        <c:axId val="263812656"/>
      </c:barChart>
      <c:catAx>
        <c:axId val="26380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12656"/>
        <c:crosses val="autoZero"/>
        <c:auto val="1"/>
        <c:lblAlgn val="ctr"/>
        <c:lblOffset val="100"/>
        <c:noMultiLvlLbl val="0"/>
      </c:catAx>
      <c:valAx>
        <c:axId val="26381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80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4720.5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814224"/>
        <c:axId val="263813048"/>
      </c:barChart>
      <c:catAx>
        <c:axId val="2638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13048"/>
        <c:crosses val="autoZero"/>
        <c:auto val="1"/>
        <c:lblAlgn val="ctr"/>
        <c:lblOffset val="100"/>
        <c:noMultiLvlLbl val="0"/>
      </c:catAx>
      <c:valAx>
        <c:axId val="263813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81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807952"/>
        <c:axId val="263814616"/>
      </c:barChart>
      <c:catAx>
        <c:axId val="26380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14616"/>
        <c:crosses val="autoZero"/>
        <c:auto val="1"/>
        <c:lblAlgn val="ctr"/>
        <c:lblOffset val="100"/>
        <c:noMultiLvlLbl val="0"/>
      </c:catAx>
      <c:valAx>
        <c:axId val="26381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80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813440"/>
        <c:axId val="263808344"/>
      </c:barChart>
      <c:catAx>
        <c:axId val="26381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08344"/>
        <c:crosses val="autoZero"/>
        <c:auto val="1"/>
        <c:lblAlgn val="ctr"/>
        <c:lblOffset val="100"/>
        <c:noMultiLvlLbl val="0"/>
      </c:catAx>
      <c:valAx>
        <c:axId val="26380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8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809128"/>
        <c:axId val="263813832"/>
      </c:barChart>
      <c:catAx>
        <c:axId val="26380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13832"/>
        <c:crosses val="autoZero"/>
        <c:auto val="1"/>
        <c:lblAlgn val="ctr"/>
        <c:lblOffset val="100"/>
        <c:noMultiLvlLbl val="0"/>
      </c:catAx>
      <c:valAx>
        <c:axId val="263813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80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1460.2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810696"/>
        <c:axId val="263811480"/>
      </c:barChart>
      <c:catAx>
        <c:axId val="26381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11480"/>
        <c:crosses val="autoZero"/>
        <c:auto val="1"/>
        <c:lblAlgn val="ctr"/>
        <c:lblOffset val="100"/>
        <c:noMultiLvlLbl val="0"/>
      </c:catAx>
      <c:valAx>
        <c:axId val="2638114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81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59672"/>
        <c:axId val="507860456"/>
      </c:barChart>
      <c:catAx>
        <c:axId val="50785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0456"/>
        <c:crosses val="autoZero"/>
        <c:auto val="1"/>
        <c:lblAlgn val="ctr"/>
        <c:lblOffset val="100"/>
        <c:noMultiLvlLbl val="0"/>
      </c:catAx>
      <c:valAx>
        <c:axId val="50786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58496"/>
        <c:axId val="507855360"/>
      </c:barChart>
      <c:catAx>
        <c:axId val="50785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5360"/>
        <c:crosses val="autoZero"/>
        <c:auto val="1"/>
        <c:lblAlgn val="ctr"/>
        <c:lblOffset val="100"/>
        <c:noMultiLvlLbl val="0"/>
      </c:catAx>
      <c:valAx>
        <c:axId val="507855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82112"/>
        <c:axId val="534180936"/>
      </c:barChart>
      <c:catAx>
        <c:axId val="53418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80936"/>
        <c:crosses val="autoZero"/>
        <c:auto val="1"/>
        <c:lblAlgn val="ctr"/>
        <c:lblOffset val="100"/>
        <c:noMultiLvlLbl val="0"/>
      </c:catAx>
      <c:valAx>
        <c:axId val="534180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8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54576"/>
        <c:axId val="507856144"/>
      </c:barChart>
      <c:catAx>
        <c:axId val="50785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6144"/>
        <c:crosses val="autoZero"/>
        <c:auto val="1"/>
        <c:lblAlgn val="ctr"/>
        <c:lblOffset val="100"/>
        <c:noMultiLvlLbl val="0"/>
      </c:catAx>
      <c:valAx>
        <c:axId val="50785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0064"/>
        <c:axId val="507853400"/>
      </c:barChart>
      <c:catAx>
        <c:axId val="50786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3400"/>
        <c:crosses val="autoZero"/>
        <c:auto val="1"/>
        <c:lblAlgn val="ctr"/>
        <c:lblOffset val="100"/>
        <c:noMultiLvlLbl val="0"/>
      </c:catAx>
      <c:valAx>
        <c:axId val="50785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</c:v>
                </c:pt>
                <c:pt idx="1">
                  <c:v>16.100000000000001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854184"/>
        <c:axId val="507854968"/>
      </c:barChart>
      <c:catAx>
        <c:axId val="50785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4968"/>
        <c:crosses val="autoZero"/>
        <c:auto val="1"/>
        <c:lblAlgn val="ctr"/>
        <c:lblOffset val="100"/>
        <c:noMultiLvlLbl val="0"/>
      </c:catAx>
      <c:valAx>
        <c:axId val="50785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17.779700999999999</c:v>
                </c:pt>
                <c:pt idx="1">
                  <c:v>21.975560999999999</c:v>
                </c:pt>
                <c:pt idx="2">
                  <c:v>29.477561999999999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1136.5999999999999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57320"/>
        <c:axId val="507857712"/>
      </c:barChart>
      <c:catAx>
        <c:axId val="50785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7712"/>
        <c:crosses val="autoZero"/>
        <c:auto val="1"/>
        <c:lblAlgn val="ctr"/>
        <c:lblOffset val="100"/>
        <c:noMultiLvlLbl val="0"/>
      </c:catAx>
      <c:valAx>
        <c:axId val="507857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43032"/>
        <c:axId val="509341856"/>
      </c:barChart>
      <c:catAx>
        <c:axId val="50934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41856"/>
        <c:crosses val="autoZero"/>
        <c:auto val="1"/>
        <c:lblAlgn val="ctr"/>
        <c:lblOffset val="100"/>
        <c:noMultiLvlLbl val="0"/>
      </c:catAx>
      <c:valAx>
        <c:axId val="50934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4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65.2</c:v>
                </c:pt>
                <c:pt idx="1">
                  <c:v>13.7</c:v>
                </c:pt>
                <c:pt idx="2">
                  <c:v>21.1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340680"/>
        <c:axId val="509341072"/>
      </c:barChart>
      <c:catAx>
        <c:axId val="50934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41072"/>
        <c:crosses val="autoZero"/>
        <c:auto val="1"/>
        <c:lblAlgn val="ctr"/>
        <c:lblOffset val="100"/>
        <c:noMultiLvlLbl val="0"/>
      </c:catAx>
      <c:valAx>
        <c:axId val="50934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4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2524.8000000000002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42640"/>
        <c:axId val="506082344"/>
      </c:barChart>
      <c:catAx>
        <c:axId val="50934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82344"/>
        <c:crosses val="autoZero"/>
        <c:auto val="1"/>
        <c:lblAlgn val="ctr"/>
        <c:lblOffset val="100"/>
        <c:noMultiLvlLbl val="0"/>
      </c:catAx>
      <c:valAx>
        <c:axId val="506082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4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83128"/>
        <c:axId val="506081560"/>
      </c:barChart>
      <c:catAx>
        <c:axId val="5060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81560"/>
        <c:crosses val="autoZero"/>
        <c:auto val="1"/>
        <c:lblAlgn val="ctr"/>
        <c:lblOffset val="100"/>
        <c:noMultiLvlLbl val="0"/>
      </c:catAx>
      <c:valAx>
        <c:axId val="506081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958.1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83912"/>
        <c:axId val="506086656"/>
      </c:barChart>
      <c:catAx>
        <c:axId val="5060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86656"/>
        <c:crosses val="autoZero"/>
        <c:auto val="1"/>
        <c:lblAlgn val="ctr"/>
        <c:lblOffset val="100"/>
        <c:noMultiLvlLbl val="0"/>
      </c:catAx>
      <c:valAx>
        <c:axId val="50608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84072"/>
        <c:axId val="534186424"/>
      </c:barChart>
      <c:catAx>
        <c:axId val="53418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86424"/>
        <c:crosses val="autoZero"/>
        <c:auto val="1"/>
        <c:lblAlgn val="ctr"/>
        <c:lblOffset val="100"/>
        <c:noMultiLvlLbl val="0"/>
      </c:catAx>
      <c:valAx>
        <c:axId val="534186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8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8169.5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81168"/>
        <c:axId val="506088616"/>
      </c:barChart>
      <c:catAx>
        <c:axId val="5060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88616"/>
        <c:crosses val="autoZero"/>
        <c:auto val="1"/>
        <c:lblAlgn val="ctr"/>
        <c:lblOffset val="100"/>
        <c:noMultiLvlLbl val="0"/>
      </c:catAx>
      <c:valAx>
        <c:axId val="50608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85088"/>
        <c:axId val="506081952"/>
      </c:barChart>
      <c:catAx>
        <c:axId val="5060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81952"/>
        <c:crosses val="autoZero"/>
        <c:auto val="1"/>
        <c:lblAlgn val="ctr"/>
        <c:lblOffset val="100"/>
        <c:noMultiLvlLbl val="0"/>
      </c:catAx>
      <c:valAx>
        <c:axId val="5060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87832"/>
        <c:axId val="506082736"/>
      </c:barChart>
      <c:catAx>
        <c:axId val="50608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82736"/>
        <c:crosses val="autoZero"/>
        <c:auto val="1"/>
        <c:lblAlgn val="ctr"/>
        <c:lblOffset val="100"/>
        <c:noMultiLvlLbl val="0"/>
      </c:catAx>
      <c:valAx>
        <c:axId val="50608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84856"/>
        <c:axId val="534182896"/>
      </c:barChart>
      <c:catAx>
        <c:axId val="53418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82896"/>
        <c:crosses val="autoZero"/>
        <c:auto val="1"/>
        <c:lblAlgn val="ctr"/>
        <c:lblOffset val="100"/>
        <c:noMultiLvlLbl val="0"/>
      </c:catAx>
      <c:valAx>
        <c:axId val="53418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8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79368"/>
        <c:axId val="534185640"/>
      </c:barChart>
      <c:catAx>
        <c:axId val="53417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85640"/>
        <c:crosses val="autoZero"/>
        <c:auto val="1"/>
        <c:lblAlgn val="ctr"/>
        <c:lblOffset val="100"/>
        <c:noMultiLvlLbl val="0"/>
      </c:catAx>
      <c:valAx>
        <c:axId val="534185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7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79760"/>
        <c:axId val="534183288"/>
      </c:barChart>
      <c:catAx>
        <c:axId val="53417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83288"/>
        <c:crosses val="autoZero"/>
        <c:auto val="1"/>
        <c:lblAlgn val="ctr"/>
        <c:lblOffset val="100"/>
        <c:noMultiLvlLbl val="0"/>
      </c:catAx>
      <c:valAx>
        <c:axId val="53418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7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83680"/>
        <c:axId val="534186032"/>
      </c:barChart>
      <c:catAx>
        <c:axId val="53418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86032"/>
        <c:crosses val="autoZero"/>
        <c:auto val="1"/>
        <c:lblAlgn val="ctr"/>
        <c:lblOffset val="100"/>
        <c:noMultiLvlLbl val="0"/>
      </c:catAx>
      <c:valAx>
        <c:axId val="53418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76232"/>
        <c:axId val="534188384"/>
      </c:barChart>
      <c:catAx>
        <c:axId val="53417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88384"/>
        <c:crosses val="autoZero"/>
        <c:auto val="1"/>
        <c:lblAlgn val="ctr"/>
        <c:lblOffset val="100"/>
        <c:noMultiLvlLbl val="0"/>
      </c:catAx>
      <c:valAx>
        <c:axId val="53418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7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90736"/>
        <c:axId val="534189168"/>
      </c:barChart>
      <c:catAx>
        <c:axId val="53419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89168"/>
        <c:crosses val="autoZero"/>
        <c:auto val="1"/>
        <c:lblAlgn val="ctr"/>
        <c:lblOffset val="100"/>
        <c:noMultiLvlLbl val="0"/>
      </c:catAx>
      <c:valAx>
        <c:axId val="53418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9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김은영, ID : H1900388)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14:18:09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2524.8000000000002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113.8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65.2</v>
      </c>
      <c r="G8" s="59">
        <f>'DRIs DATA 입력'!G8</f>
        <v>13.7</v>
      </c>
      <c r="H8" s="59">
        <f>'DRIs DATA 입력'!H8</f>
        <v>21.1</v>
      </c>
      <c r="I8" s="46"/>
      <c r="J8" s="59" t="s">
        <v>216</v>
      </c>
      <c r="K8" s="59">
        <f>'DRIs DATA 입력'!K8</f>
        <v>6.9</v>
      </c>
      <c r="L8" s="59">
        <f>'DRIs DATA 입력'!L8</f>
        <v>16.100000000000001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1136.5999999999999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559.6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209.9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893.5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958.1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1921.1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8169.5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4720.5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155.9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223.1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1460.2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324.5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133.4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6" sqref="N5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278</v>
      </c>
      <c r="G1" s="62" t="s">
        <v>277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2140</v>
      </c>
      <c r="C6" s="68">
        <v>2524.8000000000002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75</v>
      </c>
      <c r="Q6" s="68">
        <v>0</v>
      </c>
      <c r="R6" s="68">
        <v>0</v>
      </c>
      <c r="S6" s="68">
        <v>113.8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45.4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65.2</v>
      </c>
      <c r="G8" s="68">
        <v>13.7</v>
      </c>
      <c r="H8" s="68">
        <v>21.1</v>
      </c>
      <c r="J8" s="68" t="s">
        <v>216</v>
      </c>
      <c r="K8" s="68">
        <v>6.9</v>
      </c>
      <c r="L8" s="68">
        <v>16.100000000000001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780</v>
      </c>
      <c r="C16" s="68">
        <v>1090</v>
      </c>
      <c r="D16" s="68">
        <v>0</v>
      </c>
      <c r="E16" s="68">
        <v>3000</v>
      </c>
      <c r="F16" s="68">
        <v>1136.5999999999999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31.7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6.2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559.6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209.9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2.6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2.4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24.1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2.8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893.5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21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4.7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3.4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580</v>
      </c>
      <c r="C36" s="68">
        <v>800</v>
      </c>
      <c r="D36" s="68">
        <v>0</v>
      </c>
      <c r="E36" s="68">
        <v>2500</v>
      </c>
      <c r="F36" s="68">
        <v>958.1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1921.1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8169.5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4720.5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155.9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223.1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27.3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17.2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1460.2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4.8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324.5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133.4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17" sqref="N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 x14ac:dyDescent="0.3">
      <c r="A2" s="71" t="s">
        <v>280</v>
      </c>
      <c r="B2" s="71" t="s">
        <v>281</v>
      </c>
      <c r="C2" s="71" t="s">
        <v>282</v>
      </c>
      <c r="D2" s="71">
        <v>54</v>
      </c>
      <c r="E2" s="71">
        <v>2524.75</v>
      </c>
      <c r="F2" s="71">
        <v>351.63004000000001</v>
      </c>
      <c r="G2" s="71">
        <v>74.099170000000001</v>
      </c>
      <c r="H2" s="71">
        <v>44.778835000000001</v>
      </c>
      <c r="I2" s="71">
        <v>29.320329999999998</v>
      </c>
      <c r="J2" s="71">
        <v>113.79223</v>
      </c>
      <c r="K2" s="71">
        <v>60.211460000000002</v>
      </c>
      <c r="L2" s="71">
        <v>53.580770000000001</v>
      </c>
      <c r="M2" s="71">
        <v>45.412936999999999</v>
      </c>
      <c r="N2" s="71">
        <v>4.8123779999999998</v>
      </c>
      <c r="O2" s="71">
        <v>24.570124</v>
      </c>
      <c r="P2" s="71">
        <v>1506.3579999999999</v>
      </c>
      <c r="Q2" s="71">
        <v>38.294196999999997</v>
      </c>
      <c r="R2" s="71">
        <v>1136.6168</v>
      </c>
      <c r="S2" s="71">
        <v>153.10345000000001</v>
      </c>
      <c r="T2" s="71">
        <v>11802.155000000001</v>
      </c>
      <c r="U2" s="71">
        <v>6.1662280000000003</v>
      </c>
      <c r="V2" s="71">
        <v>31.687470000000001</v>
      </c>
      <c r="W2" s="71">
        <v>559.60540000000003</v>
      </c>
      <c r="X2" s="71">
        <v>209.91990000000001</v>
      </c>
      <c r="Y2" s="71">
        <v>2.6087786999999998</v>
      </c>
      <c r="Z2" s="71">
        <v>2.4326935000000001</v>
      </c>
      <c r="AA2" s="71">
        <v>24.122119999999999</v>
      </c>
      <c r="AB2" s="71">
        <v>2.7579419999999999</v>
      </c>
      <c r="AC2" s="71">
        <v>893.4778</v>
      </c>
      <c r="AD2" s="71">
        <v>21.045435000000001</v>
      </c>
      <c r="AE2" s="71">
        <v>4.6589640000000001</v>
      </c>
      <c r="AF2" s="71">
        <v>3.3712463000000001</v>
      </c>
      <c r="AG2" s="71">
        <v>958.12005999999997</v>
      </c>
      <c r="AH2" s="71">
        <v>602.36710000000005</v>
      </c>
      <c r="AI2" s="71">
        <v>355.75292999999999</v>
      </c>
      <c r="AJ2" s="71">
        <v>1921.1188999999999</v>
      </c>
      <c r="AK2" s="71">
        <v>8169.5119999999997</v>
      </c>
      <c r="AL2" s="71">
        <v>155.90877</v>
      </c>
      <c r="AM2" s="71">
        <v>4720.518</v>
      </c>
      <c r="AN2" s="71">
        <v>223.07194999999999</v>
      </c>
      <c r="AO2" s="71">
        <v>27.338213</v>
      </c>
      <c r="AP2" s="71">
        <v>20.221665999999999</v>
      </c>
      <c r="AQ2" s="71">
        <v>7.1165466000000004</v>
      </c>
      <c r="AR2" s="71">
        <v>17.16048</v>
      </c>
      <c r="AS2" s="71">
        <v>1460.231</v>
      </c>
      <c r="AT2" s="71">
        <v>2.8187770000000001E-2</v>
      </c>
      <c r="AU2" s="71">
        <v>4.8465360000000004</v>
      </c>
      <c r="AV2" s="71">
        <v>324.54950000000002</v>
      </c>
      <c r="AW2" s="71">
        <v>133.36446000000001</v>
      </c>
      <c r="AX2" s="71">
        <v>0.35481404999999999</v>
      </c>
      <c r="AY2" s="71">
        <v>1.9830033</v>
      </c>
      <c r="AZ2" s="71">
        <v>534.42020000000002</v>
      </c>
      <c r="BA2" s="71">
        <v>69.257614000000004</v>
      </c>
      <c r="BB2" s="71">
        <v>17.779700999999999</v>
      </c>
      <c r="BC2" s="71">
        <v>21.975560999999999</v>
      </c>
      <c r="BD2" s="71">
        <v>29.477561999999999</v>
      </c>
      <c r="BE2" s="71">
        <v>2.6951763999999998</v>
      </c>
      <c r="BF2" s="71">
        <v>13.188556</v>
      </c>
      <c r="BG2" s="71">
        <v>2.7754899999999998E-3</v>
      </c>
      <c r="BH2" s="71">
        <v>1.6212352999999999E-2</v>
      </c>
      <c r="BI2" s="71">
        <v>1.2881371000000001E-2</v>
      </c>
      <c r="BJ2" s="71">
        <v>8.7504949999999998E-2</v>
      </c>
      <c r="BK2" s="71">
        <v>2.13499E-4</v>
      </c>
      <c r="BL2" s="71">
        <v>0.30829728000000001</v>
      </c>
      <c r="BM2" s="71">
        <v>3.8195250000000001</v>
      </c>
      <c r="BN2" s="71">
        <v>0.96112584999999995</v>
      </c>
      <c r="BO2" s="71">
        <v>69.454819999999998</v>
      </c>
      <c r="BP2" s="71">
        <v>10.960451000000001</v>
      </c>
      <c r="BQ2" s="71">
        <v>22.955559000000001</v>
      </c>
      <c r="BR2" s="71">
        <v>88.333420000000004</v>
      </c>
      <c r="BS2" s="71">
        <v>43.138440000000003</v>
      </c>
      <c r="BT2" s="71">
        <v>12.644723000000001</v>
      </c>
      <c r="BU2" s="71">
        <v>0.27254063000000001</v>
      </c>
      <c r="BV2" s="71">
        <v>5.8551480000000003E-2</v>
      </c>
      <c r="BW2" s="71">
        <v>0.8974337</v>
      </c>
      <c r="BX2" s="71">
        <v>1.8385940000000001</v>
      </c>
      <c r="BY2" s="71">
        <v>0.16277167000000001</v>
      </c>
      <c r="BZ2" s="71">
        <v>1.241635E-3</v>
      </c>
      <c r="CA2" s="71">
        <v>1.7063314000000001</v>
      </c>
      <c r="CB2" s="71">
        <v>1.8409890000000002E-2</v>
      </c>
      <c r="CC2" s="71">
        <v>0.2318896</v>
      </c>
      <c r="CD2" s="71">
        <v>2.7645688000000002</v>
      </c>
      <c r="CE2" s="71">
        <v>0.13960211</v>
      </c>
      <c r="CF2" s="71">
        <v>0.71024569999999998</v>
      </c>
      <c r="CG2" s="71">
        <v>4.9500000000000003E-7</v>
      </c>
      <c r="CH2" s="71">
        <v>6.7246379999999994E-2</v>
      </c>
      <c r="CI2" s="71">
        <v>6.3705669999999997E-3</v>
      </c>
      <c r="CJ2" s="71">
        <v>6.6396394000000001</v>
      </c>
      <c r="CK2" s="71">
        <v>3.3603380000000002E-2</v>
      </c>
      <c r="CL2" s="71">
        <v>2.6343255000000001</v>
      </c>
      <c r="CM2" s="71">
        <v>3.7522332999999999</v>
      </c>
      <c r="CN2" s="71">
        <v>3843.6747999999998</v>
      </c>
      <c r="CO2" s="71">
        <v>6809.3236999999999</v>
      </c>
      <c r="CP2" s="71">
        <v>4852.3842999999997</v>
      </c>
      <c r="CQ2" s="71">
        <v>1443.4597000000001</v>
      </c>
      <c r="CR2" s="71">
        <v>825.96423000000004</v>
      </c>
      <c r="CS2" s="71">
        <v>495.91552999999999</v>
      </c>
      <c r="CT2" s="71">
        <v>3958.357</v>
      </c>
      <c r="CU2" s="71">
        <v>2638.2597999999998</v>
      </c>
      <c r="CV2" s="71">
        <v>1491.434</v>
      </c>
      <c r="CW2" s="71">
        <v>3098.8047000000001</v>
      </c>
      <c r="CX2" s="71">
        <v>872.59295999999995</v>
      </c>
      <c r="CY2" s="71">
        <v>4480.5995999999996</v>
      </c>
      <c r="CZ2" s="71">
        <v>2432.3616000000002</v>
      </c>
      <c r="DA2" s="71">
        <v>6356.7266</v>
      </c>
      <c r="DB2" s="71">
        <v>5243.5020000000004</v>
      </c>
      <c r="DC2" s="71">
        <v>9622.6959999999999</v>
      </c>
      <c r="DD2" s="71">
        <v>15314.300999999999</v>
      </c>
      <c r="DE2" s="71">
        <v>3548.1559999999999</v>
      </c>
      <c r="DF2" s="71">
        <v>5381.277</v>
      </c>
      <c r="DG2" s="71">
        <v>3645.9328999999998</v>
      </c>
      <c r="DH2" s="71">
        <v>216.41264000000001</v>
      </c>
      <c r="DI2" s="7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69.257614000000004</v>
      </c>
      <c r="B6">
        <f>BB2</f>
        <v>17.779700999999999</v>
      </c>
      <c r="C6">
        <f>BC2</f>
        <v>21.975560999999999</v>
      </c>
      <c r="D6">
        <f>BD2</f>
        <v>29.477561999999999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6" sqref="G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24199</v>
      </c>
      <c r="C2" s="56">
        <f ca="1">YEAR(TODAY())-YEAR(B2)+IF(TODAY()&gt;=DATE(YEAR(TODAY()),MONTH(B2),DAY(B2)),0,-1)</f>
        <v>54</v>
      </c>
      <c r="E2" s="52">
        <v>156.80000000000001</v>
      </c>
      <c r="F2" s="53" t="s">
        <v>39</v>
      </c>
      <c r="G2" s="52">
        <v>61.5</v>
      </c>
      <c r="H2" s="51" t="s">
        <v>41</v>
      </c>
      <c r="I2" s="78">
        <f>ROUND(G3/E3^2,1)</f>
        <v>25</v>
      </c>
    </row>
    <row r="3" spans="1:9" x14ac:dyDescent="0.3">
      <c r="E3" s="51">
        <f>E2/100</f>
        <v>1.5680000000000001</v>
      </c>
      <c r="F3" s="51" t="s">
        <v>40</v>
      </c>
      <c r="G3" s="51">
        <f>G2</f>
        <v>61.5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44083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김은영, ID : H1900388)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14:18:09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44083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54</v>
      </c>
      <c r="G12" s="100"/>
      <c r="H12" s="100"/>
      <c r="I12" s="100"/>
      <c r="K12" s="129">
        <f>'개인정보 및 신체계측 입력'!E2</f>
        <v>156.80000000000001</v>
      </c>
      <c r="L12" s="130"/>
      <c r="M12" s="123">
        <f>'개인정보 및 신체계측 입력'!G2</f>
        <v>61.5</v>
      </c>
      <c r="N12" s="124"/>
      <c r="O12" s="119" t="s">
        <v>271</v>
      </c>
      <c r="P12" s="113"/>
      <c r="Q12" s="96">
        <f>'개인정보 및 신체계측 입력'!I2</f>
        <v>25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김은영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65.2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13.7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21.1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16.100000000000001</v>
      </c>
      <c r="L72" s="36" t="s">
        <v>53</v>
      </c>
      <c r="M72" s="36">
        <f>ROUND('DRIs DATA'!K8,1)</f>
        <v>6.9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151.55000000000001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264.17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209.9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186.67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119.76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544.63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273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2020-11-26T00:08:59Z</dcterms:modified>
</cp:coreProperties>
</file>