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<sst xmlns="http://schemas.openxmlformats.org/spreadsheetml/2006/main" count="692" uniqueCount="283">
  <si>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</si>
  <si>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</si>
  <si>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</si>
  <si>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</si>
  <si>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</si>
  <si>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</si>
  <si>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</si>
  <si>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</si>
  <si>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</si>
  <si>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</si>
  <si>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</si>
  <si>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</si>
  <si>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</si>
  <si>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</si>
  <si>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</si>
  <si>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</si>
  <si>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</si>
  <si>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</si>
  <si>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</si>
  <si>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</si>
  <si>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</si>
  <si>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</si>
  <si>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</si>
  <si>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</si>
  <si>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</si>
  <si>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</si>
  <si>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</si>
  <si>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</si>
  <si>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</si>
  <si>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</si>
  <si>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</si>
  <si>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</si>
  <si>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</si>
  <si>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</si>
  <si>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</si>
  <si>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</si>
  <si>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</si>
  <si>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</si>
  <si>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</si>
  <si>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</si>
  <si>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</si>
  <si>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</si>
  <si>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</si>
  <si>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</si>
  <si>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</si>
  <si>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</si>
  <si>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</si>
  <si>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</si>
  <si>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</si>
  <si>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</si>
  <si>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</si>
  <si>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</si>
  <si>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</si>
  <si>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</si>
  <si>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</si>
  <si>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</si>
  <si>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</si>
  <si>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</si>
  <si>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</si>
  <si>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</si>
  <si>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</si>
  <si>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</si>
  <si>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</si>
  <si>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</si>
  <si>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</si>
  <si>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</si>
  <si>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</si>
  <si>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</si>
  <si>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</si>
  <si>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</si>
  <si>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</si>
  <si>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</si>
  <si>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</si>
  <si>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</si>
  <si>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</si>
  <si>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</si>
  <si>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</si>
  <si>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</si>
  <si>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</si>
  <si>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</si>
  <si>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</si>
  <si>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</si>
  <si>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</si>
  <si>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</si>
  <si>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</si>
  <si>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</si>
  <si>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</si>
  <si>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</si>
  <si>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</si>
  <si>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</si>
  <si>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</si>
  <si>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</si>
  <si>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</si>
  <si>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</si>
  <si>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</si>
  <si>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</si>
  <si>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</si>
  <si>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</si>
  <si>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</si>
  <si>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</si>
  <si>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</si>
  <si>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</si>
  <si>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</si>
  <si>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</si>
  <si>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</si>
  <si>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</si>
  <si>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</si>
  <si>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</si>
  <si>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</si>
  <si>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</si>
  <si>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</si>
  <si>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</si>
  <si>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</si>
  <si>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</si>
  <si>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</si>
  <si>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</si>
  <si>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</si>
  <si>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</si>
  <si>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</si>
  <si>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</si>
  <si>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</si>
  <si>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</si>
  <si>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</si>
  <si>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</si>
  <si>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</si>
  <si>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</si>
  <si>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</si>
  <si>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</si>
  <si>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</si>
  <si>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</si>
  <si>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</si>
  <si>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</si>
  <si>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</si>
  <si>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</si>
  <si>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</si>
  <si>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</si>
  <si>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</si>
  <si>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</si>
  <si>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</si>
  <si>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</si>
  <si>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</si>
  <si>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</si>
  <si>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</si>
  <si>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</si>
  <si>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</si>
  <si>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</si>
  <si>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</si>
  <si>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</si>
  <si>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</si>
  <si>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</si>
  <si>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</si>
  <si>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</si>
  <si>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</si>
  <si>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</si>
  <si>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</si>
  <si>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</si>
  <si>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</si>
  <si>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</si>
  <si>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</si>
  <si>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</si>
  <si>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</si>
  <si>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</si>
  <si>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</si>
  <si>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</si>
  <si>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</si>
  <si>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</si>
  <si>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</si>
  <si>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</si>
  <si>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</si>
  <si>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</si>
  <si>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</si>
  <si>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</si>
  <si>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</si>
  <si>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</si>
  <si>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</si>
  <si>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</si>
  <si>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</si>
  <si>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</si>
  <si>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</si>
  <si>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</si>
  <si>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</si>
  <si>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</si>
  <si>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</si>
  <si>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</si>
  <si>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</si>
  <si>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</si>
  <si>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</si>
  <si>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</si>
  <si>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</si>
  <si>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</si>
  <si>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</si>
  <si>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</si>
  <si>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</si>
  <si>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</si>
  <si>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</si>
  <si>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</si>
  <si>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</si>
  <si>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</si>
  <si>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</si>
  <si>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</si>
  <si>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</si>
  <si>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</si>
  <si>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</si>
  <si>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</si>
  <si>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</si>
  <si>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</si>
  <si>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</si>
  <si>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</si>
  <si>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</si>
  <si>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</si>
  <si>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</si>
  <si>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</si>
  <si>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</si>
  <si>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</si>
  <si>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</si>
  <si>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</si>
  <si>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</si>
  <si>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</si>
  <si>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</si>
  <si>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</si>
  <si>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</si>
  <si>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</si>
  <si>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</si>
  <si>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</si>
  <si>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</si>
  <si>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</si>
  <si>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</si>
  <si>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</si>
  <si>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</si>
  <si>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</si>
  <si>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</si>
  <si>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</si>
  <si>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</si>
  <si>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</si>
  <si>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</si>
  <si>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</si>
  <si>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</si>
  <si>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</si>
  <si>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</si>
  <si>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</si>
  <si>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</si>
  <si>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</si>
  <si>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</si>
  <si>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</si>
  <si>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</si>
  <si>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</si>
  <si>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</si>
  <si>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</si>
  <si>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</si>
  <si>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</si>
  <si>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</si>
  <si>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</si>
  <si>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</si>
  <si>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</si>
  <si>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</si>
  <si>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</si>
  <si>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</si>
  <si>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</si>
  <si>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</si>
  <si>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</si>
  <si>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</si>
  <si>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</si>
  <si>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</si>
  <si>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</si>
  <si>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</si>
  <si>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</si>
  <si>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</si>
  <si>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</si>
  <si>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</si>
  <si>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</si>
  <si>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</si>
  <si>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</si>
  <si>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</si>
  <si>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</si>
  <si>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</si>
  <si>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</si>
  <si>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</si>
  <si>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</si>
  <si>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</si>
  <si>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방명애, ID : H1900391)</t>
  </si>
  <si>
    <t>2020년 12월 11일 13:39:10</t>
  </si>
  <si>
    <t>H1900391</t>
  </si>
  <si>
    <t>방명애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</si>
</sst>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76.395269999999996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353504"/>
        <c:axId val="254452728"/>
      </c:barChart>
      <c:catAx>
        <c:axId val="2163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52728"/>
        <c:crosses val="autoZero"/>
        <c:auto val="1"/>
        <c:lblAlgn val="ctr"/>
        <c:lblOffset val="100"/>
        <c:noMultiLvlLbl val="0"/>
      </c:catAx>
      <c:valAx>
        <c:axId val="2544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3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3.8300893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3480"/>
        <c:axId val="255154656"/>
      </c:barChart>
      <c:catAx>
        <c:axId val="2551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656"/>
        <c:crosses val="autoZero"/>
        <c:auto val="1"/>
        <c:lblAlgn val="ctr"/>
        <c:lblOffset val="100"/>
        <c:noMultiLvlLbl val="0"/>
      </c:catAx>
      <c:valAx>
        <c:axId val="2551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4.2134539999999996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5048"/>
        <c:axId val="255149952"/>
      </c:barChart>
      <c:catAx>
        <c:axId val="2551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9952"/>
        <c:crosses val="autoZero"/>
        <c:auto val="1"/>
        <c:lblAlgn val="ctr"/>
        <c:lblOffset val="100"/>
        <c:noMultiLvlLbl val="0"/>
      </c:catAx>
      <c:valAx>
        <c:axId val="2551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1379.4349999999999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7600"/>
        <c:axId val="255147992"/>
      </c:barChart>
      <c:catAx>
        <c:axId val="2551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7992"/>
        <c:crosses val="autoZero"/>
        <c:auto val="1"/>
        <c:lblAlgn val="ctr"/>
        <c:lblOffset val="100"/>
        <c:noMultiLvlLbl val="0"/>
      </c:catAx>
      <c:valAx>
        <c:axId val="2551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5143.5747000000001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9168"/>
        <c:axId val="255150344"/>
      </c:barChart>
      <c:catAx>
        <c:axId val="2551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0344"/>
        <c:crosses val="autoZero"/>
        <c:auto val="1"/>
        <c:lblAlgn val="ctr"/>
        <c:lblOffset val="100"/>
        <c:noMultiLvlLbl val="0"/>
      </c:catAx>
      <c:valAx>
        <c:axId val="255150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169.64673999999999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2304"/>
        <c:axId val="255151128"/>
      </c:barChart>
      <c:catAx>
        <c:axId val="2551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1128"/>
        <c:crosses val="autoZero"/>
        <c:auto val="1"/>
        <c:lblAlgn val="ctr"/>
        <c:lblOffset val="100"/>
        <c:noMultiLvlLbl val="0"/>
      </c:catAx>
      <c:valAx>
        <c:axId val="2551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234.93552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1912"/>
        <c:axId val="254524464"/>
      </c:barChart>
      <c:catAx>
        <c:axId val="2551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4464"/>
        <c:crosses val="autoZero"/>
        <c:auto val="1"/>
        <c:lblAlgn val="ctr"/>
        <c:lblOffset val="100"/>
        <c:noMultiLvlLbl val="0"/>
      </c:catAx>
      <c:valAx>
        <c:axId val="25452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12.709166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5248"/>
        <c:axId val="254526816"/>
      </c:barChart>
      <c:catAx>
        <c:axId val="2545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816"/>
        <c:crosses val="autoZero"/>
        <c:auto val="1"/>
        <c:lblAlgn val="ctr"/>
        <c:lblOffset val="100"/>
        <c:noMultiLvlLbl val="0"/>
      </c:catAx>
      <c:valAx>
        <c:axId val="25452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1464.7239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416"/>
        <c:axId val="255176712"/>
      </c:barChart>
      <c:catAx>
        <c:axId val="2551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6712"/>
        <c:crosses val="autoZero"/>
        <c:auto val="1"/>
        <c:lblAlgn val="ctr"/>
        <c:lblOffset val="100"/>
        <c:noMultiLvlLbl val="0"/>
      </c:catAx>
      <c:valAx>
        <c:axId val="255176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9.4696260000000004E-2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8280"/>
        <c:axId val="255177888"/>
      </c:barChart>
      <c:catAx>
        <c:axId val="2551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7888"/>
        <c:crosses val="autoZero"/>
        <c:auto val="1"/>
        <c:lblAlgn val="ctr"/>
        <c:lblOffset val="100"/>
        <c:noMultiLvlLbl val="0"/>
      </c:catAx>
      <c:valAx>
        <c:axId val="25517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4.8331947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496"/>
        <c:axId val="255178672"/>
      </c:barChart>
      <c:catAx>
        <c:axId val="2551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8672"/>
        <c:crosses val="autoZero"/>
        <c:auto val="1"/>
        <c:lblAlgn val="ctr"/>
        <c:lblOffset val="100"/>
        <c:noMultiLvlLbl val="0"/>
      </c:catAx>
      <c:valAx>
        <c:axId val="25517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43.041252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224"/>
        <c:axId val="217005872"/>
      </c:barChart>
      <c:catAx>
        <c:axId val="2170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5872"/>
        <c:crosses val="autoZero"/>
        <c:auto val="1"/>
        <c:lblAlgn val="ctr"/>
        <c:lblOffset val="100"/>
        <c:noMultiLvlLbl val="0"/>
      </c:catAx>
      <c:valAx>
        <c:axId val="21700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146.98103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104"/>
        <c:axId val="255182592"/>
      </c:barChart>
      <c:catAx>
        <c:axId val="2551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2592"/>
        <c:crosses val="autoZero"/>
        <c:auto val="1"/>
        <c:lblAlgn val="ctr"/>
        <c:lblOffset val="100"/>
        <c:noMultiLvlLbl val="0"/>
      </c:catAx>
      <c:valAx>
        <c:axId val="2551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91.293459999999996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808"/>
        <c:axId val="255183768"/>
      </c:barChart>
      <c:catAx>
        <c:axId val="2551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3768"/>
        <c:crosses val="autoZero"/>
        <c:auto val="1"/>
        <c:lblAlgn val="ctr"/>
        <c:lblOffset val="100"/>
        <c:noMultiLvlLbl val="0"/>
      </c:catAx>
      <c:valAx>
        <c:axId val="25518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7.9859999999999998</c:v>
                </c:pt>
                <c:pt idx="1">
                  <c:v>11.670999999999999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179848"/>
        <c:axId val="255180632"/>
      </c:barChart>
      <c:catAx>
        <c:axId val="25517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0632"/>
        <c:crosses val="autoZero"/>
        <c:auto val="1"/>
        <c:lblAlgn val="ctr"/>
        <c:lblOffset val="100"/>
        <c:noMultiLvlLbl val="0"/>
      </c:catAx>
      <c:valAx>
        <c:axId val="25518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11.6801405</c:v>
                </c:pt>
                <c:pt idx="1">
                  <c:v>16.639847</c:v>
                </c:pt>
                <c:pt idx="2">
                  <c:v>13.268801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1037.9619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3376"/>
        <c:axId val="256312632"/>
      </c:barChart>
      <c:catAx>
        <c:axId val="2551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632"/>
        <c:crosses val="autoZero"/>
        <c:auto val="1"/>
        <c:lblAlgn val="ctr"/>
        <c:lblOffset val="100"/>
        <c:noMultiLvlLbl val="0"/>
      </c:catAx>
      <c:valAx>
        <c:axId val="2563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25.876792999999999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8712"/>
        <c:axId val="256307928"/>
      </c:barChart>
      <c:catAx>
        <c:axId val="2563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7928"/>
        <c:crosses val="autoZero"/>
        <c:auto val="1"/>
        <c:lblAlgn val="ctr"/>
        <c:lblOffset val="100"/>
        <c:noMultiLvlLbl val="0"/>
      </c:catAx>
      <c:valAx>
        <c:axId val="2563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75.402000000000001</c:v>
                </c:pt>
                <c:pt idx="1">
                  <c:v>9.4700000000000006</c:v>
                </c:pt>
                <c:pt idx="2">
                  <c:v>15.128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6309104"/>
        <c:axId val="256314200"/>
      </c:barChart>
      <c:catAx>
        <c:axId val="2563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4200"/>
        <c:crosses val="autoZero"/>
        <c:auto val="1"/>
        <c:lblAlgn val="ctr"/>
        <c:lblOffset val="100"/>
        <c:noMultiLvlLbl val="0"/>
      </c:catAx>
      <c:valAx>
        <c:axId val="2563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2228.1396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3808"/>
        <c:axId val="256309496"/>
      </c:barChart>
      <c:catAx>
        <c:axId val="2563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9496"/>
        <c:crosses val="autoZero"/>
        <c:auto val="1"/>
        <c:lblAlgn val="ctr"/>
        <c:lblOffset val="100"/>
        <c:noMultiLvlLbl val="0"/>
      </c:catAx>
      <c:valAx>
        <c:axId val="25630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345.36493000000002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9888"/>
        <c:axId val="256313024"/>
      </c:barChart>
      <c:catAx>
        <c:axId val="256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3024"/>
        <c:crosses val="autoZero"/>
        <c:auto val="1"/>
        <c:lblAlgn val="ctr"/>
        <c:lblOffset val="100"/>
        <c:noMultiLvlLbl val="0"/>
      </c:catAx>
      <c:valAx>
        <c:axId val="25631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623.65764999999999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0280"/>
        <c:axId val="256312240"/>
      </c:barChart>
      <c:catAx>
        <c:axId val="2563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240"/>
        <c:crosses val="autoZero"/>
        <c:auto val="1"/>
        <c:lblAlgn val="ctr"/>
        <c:lblOffset val="100"/>
        <c:noMultiLvlLbl val="0"/>
      </c:catAx>
      <c:valAx>
        <c:axId val="25631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4.2921009999999997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616"/>
        <c:axId val="217009008"/>
      </c:barChart>
      <c:catAx>
        <c:axId val="2170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9008"/>
        <c:crosses val="autoZero"/>
        <c:auto val="1"/>
        <c:lblAlgn val="ctr"/>
        <c:lblOffset val="100"/>
        <c:noMultiLvlLbl val="0"/>
      </c:catAx>
      <c:valAx>
        <c:axId val="2170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6717.0933000000005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7536"/>
        <c:axId val="256310672"/>
      </c:barChart>
      <c:catAx>
        <c:axId val="2563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0672"/>
        <c:crosses val="autoZero"/>
        <c:auto val="1"/>
        <c:lblAlgn val="ctr"/>
        <c:lblOffset val="100"/>
        <c:noMultiLvlLbl val="0"/>
      </c:catAx>
      <c:valAx>
        <c:axId val="25631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21.235619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3960"/>
        <c:axId val="174428272"/>
      </c:barChart>
      <c:catAx>
        <c:axId val="17442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8272"/>
        <c:crosses val="autoZero"/>
        <c:auto val="1"/>
        <c:lblAlgn val="ctr"/>
        <c:lblOffset val="100"/>
        <c:noMultiLvlLbl val="0"/>
      </c:catAx>
      <c:valAx>
        <c:axId val="1744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2.6044860000000001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5528"/>
        <c:axId val="174427096"/>
      </c:barChart>
      <c:catAx>
        <c:axId val="17442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7096"/>
        <c:crosses val="autoZero"/>
        <c:auto val="1"/>
        <c:lblAlgn val="ctr"/>
        <c:lblOffset val="100"/>
        <c:noMultiLvlLbl val="0"/>
      </c:catAx>
      <c:valAx>
        <c:axId val="17442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678.06579999999997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3288"/>
        <c:axId val="254523680"/>
      </c:barChart>
      <c:catAx>
        <c:axId val="25452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3680"/>
        <c:crosses val="autoZero"/>
        <c:auto val="1"/>
        <c:lblAlgn val="ctr"/>
        <c:lblOffset val="100"/>
        <c:noMultiLvlLbl val="0"/>
      </c:catAx>
      <c:valAx>
        <c:axId val="2545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2.1546303999999998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4856"/>
        <c:axId val="254527992"/>
      </c:barChart>
      <c:catAx>
        <c:axId val="2545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7992"/>
        <c:crosses val="autoZero"/>
        <c:auto val="1"/>
        <c:lblAlgn val="ctr"/>
        <c:lblOffset val="100"/>
        <c:noMultiLvlLbl val="0"/>
      </c:catAx>
      <c:valAx>
        <c:axId val="25452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18.818988999999998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8384"/>
        <c:axId val="254529168"/>
      </c:barChart>
      <c:catAx>
        <c:axId val="2545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9168"/>
        <c:crosses val="autoZero"/>
        <c:auto val="1"/>
        <c:lblAlgn val="ctr"/>
        <c:lblOffset val="100"/>
        <c:noMultiLvlLbl val="0"/>
      </c:catAx>
      <c:valAx>
        <c:axId val="2545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2.6044860000000001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9560"/>
        <c:axId val="254526032"/>
      </c:barChart>
      <c:catAx>
        <c:axId val="25452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032"/>
        <c:crosses val="autoZero"/>
        <c:auto val="1"/>
        <c:lblAlgn val="ctr"/>
        <c:lblOffset val="100"/>
        <c:noMultiLvlLbl val="0"/>
      </c:catAx>
      <c:valAx>
        <c:axId val="25452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1047.9004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7208"/>
        <c:axId val="254530736"/>
      </c:barChart>
      <c:catAx>
        <c:axId val="2545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30736"/>
        <c:crosses val="autoZero"/>
        <c:auto val="1"/>
        <c:lblAlgn val="ctr"/>
        <c:lblOffset val="100"/>
        <c:noMultiLvlLbl val="0"/>
      </c:catAx>
      <c:valAx>
        <c:axId val="25453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6.7103915000000001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8384"/>
        <c:axId val="255154264"/>
      </c:barChart>
      <c:catAx>
        <c:axId val="2551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264"/>
        <c:crosses val="autoZero"/>
        <c:auto val="1"/>
        <c:lblAlgn val="ctr"/>
        <c:lblOffset val="100"/>
        <c:noMultiLvlLbl val="0"/>
      </c:catAx>
      <c:valAx>
        <c:axId val="25515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방명애, ID : H1900391)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13:39:10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2228.1396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76.395269999999996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43.041252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75.402000000000001</v>
      </c>
      <c r="G8" s="59">
        <f>'DRIs DATA 입력'!G8</f>
        <v>9.4700000000000006</v>
      </c>
      <c r="H8" s="59">
        <f>'DRIs DATA 입력'!H8</f>
        <v>15.128</v>
      </c>
      <c r="I8" s="46"/>
      <c r="J8" s="59" t="s">
        <v>216</v>
      </c>
      <c r="K8" s="59">
        <f>'DRIs DATA 입력'!K8</f>
        <v>7.9859999999999998</v>
      </c>
      <c r="L8" s="59">
        <f>'DRIs DATA 입력'!L8</f>
        <v>11.670999999999999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1037.9619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25.876792999999999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4.2921009999999997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678.06579999999997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345.36493000000002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2.4591471999999999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2.1546303999999998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18.818988999999998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2.6044860000000001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1047.9004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6.7103915000000001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3.8300893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4.2134539999999996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623.65764999999999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1379.4349999999999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6717.0933000000005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5143.5747000000001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169.64673999999999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234.93552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21.235619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12.709166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1464.7239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9.4696260000000004E-2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4.8331947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146.98103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91.293459999999996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2228.1396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76.395269999999996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43.041252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75.402000000000001</v>
      </c>
      <c r="G8" s="160">
        <v>9.4700000000000006</v>
      </c>
      <c r="H8" s="160">
        <v>15.128</v>
      </c>
      <c r="I8" s="158"/>
      <c r="J8" s="160" t="s">
        <v>216</v>
      </c>
      <c r="K8" s="160">
        <v>7.9859999999999998</v>
      </c>
      <c r="L8" s="160">
        <v>11.670999999999999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1037.9619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25.876792999999999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4.2921009999999997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678.06579999999997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345.36493000000002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2.4591471999999999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2.1546303999999998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18.818988999999998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2.6044860000000001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1047.9004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6.7103915000000001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3.8300893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4.2134539999999996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623.65764999999999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1379.4349999999999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6717.0933000000005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5143.5747000000001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169.64673999999999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234.93552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21.235619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12.709166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1464.7239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9.4696260000000004E-2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4.8331947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146.98103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91.293459999999996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7" sqref="H1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64</v>
      </c>
      <c r="E2" s="63">
        <v>2228.1396</v>
      </c>
      <c r="F2" s="63">
        <v>380.77463</v>
      </c>
      <c r="G2" s="63">
        <v>47.820545000000003</v>
      </c>
      <c r="H2" s="63">
        <v>27.347311000000001</v>
      </c>
      <c r="I2" s="63">
        <v>20.473234000000001</v>
      </c>
      <c r="J2" s="63">
        <v>76.395269999999996</v>
      </c>
      <c r="K2" s="63">
        <v>42.228000000000002</v>
      </c>
      <c r="L2" s="63">
        <v>34.167270000000002</v>
      </c>
      <c r="M2" s="63">
        <v>43.041252</v>
      </c>
      <c r="N2" s="63">
        <v>5.1272096999999999</v>
      </c>
      <c r="O2" s="63">
        <v>24.733995</v>
      </c>
      <c r="P2" s="63">
        <v>1581.5255999999999</v>
      </c>
      <c r="Q2" s="63">
        <v>32.869537000000001</v>
      </c>
      <c r="R2" s="63">
        <v>1037.9619</v>
      </c>
      <c r="S2" s="63">
        <v>169.87251000000001</v>
      </c>
      <c r="T2" s="63">
        <v>10417.073</v>
      </c>
      <c r="U2" s="63">
        <v>4.2921009999999997</v>
      </c>
      <c r="V2" s="63">
        <v>25.876792999999999</v>
      </c>
      <c r="W2" s="63">
        <v>678.06579999999997</v>
      </c>
      <c r="X2" s="63">
        <v>345.36493000000002</v>
      </c>
      <c r="Y2" s="63">
        <v>2.4591471999999999</v>
      </c>
      <c r="Z2" s="63">
        <v>2.1546303999999998</v>
      </c>
      <c r="AA2" s="63">
        <v>18.818988999999998</v>
      </c>
      <c r="AB2" s="63">
        <v>2.6044860000000001</v>
      </c>
      <c r="AC2" s="63">
        <v>1047.9004</v>
      </c>
      <c r="AD2" s="63">
        <v>6.7103915000000001</v>
      </c>
      <c r="AE2" s="63">
        <v>3.8300893</v>
      </c>
      <c r="AF2" s="63">
        <v>4.2134539999999996</v>
      </c>
      <c r="AG2" s="63">
        <v>623.65764999999999</v>
      </c>
      <c r="AH2" s="63">
        <v>426.61147999999997</v>
      </c>
      <c r="AI2" s="63">
        <v>197.04616999999999</v>
      </c>
      <c r="AJ2" s="63">
        <v>1379.4349999999999</v>
      </c>
      <c r="AK2" s="63">
        <v>6717.0933000000005</v>
      </c>
      <c r="AL2" s="63">
        <v>169.64673999999999</v>
      </c>
      <c r="AM2" s="63">
        <v>5143.5747000000001</v>
      </c>
      <c r="AN2" s="63">
        <v>234.93552</v>
      </c>
      <c r="AO2" s="63">
        <v>21.235619</v>
      </c>
      <c r="AP2" s="63">
        <v>17.015937999999998</v>
      </c>
      <c r="AQ2" s="63">
        <v>4.2196816999999998</v>
      </c>
      <c r="AR2" s="63">
        <v>12.709166</v>
      </c>
      <c r="AS2" s="63">
        <v>1464.7239</v>
      </c>
      <c r="AT2" s="63">
        <v>9.4696260000000004E-2</v>
      </c>
      <c r="AU2" s="63">
        <v>4.8331947</v>
      </c>
      <c r="AV2" s="63">
        <v>146.98103</v>
      </c>
      <c r="AW2" s="63">
        <v>91.293459999999996</v>
      </c>
      <c r="AX2" s="63">
        <v>0.32192013000000003</v>
      </c>
      <c r="AY2" s="63">
        <v>1.1351036999999999</v>
      </c>
      <c r="AZ2" s="63">
        <v>475.09609999999998</v>
      </c>
      <c r="BA2" s="63">
        <v>41.637726000000001</v>
      </c>
      <c r="BB2" s="63">
        <v>11.6801405</v>
      </c>
      <c r="BC2" s="63">
        <v>16.639847</v>
      </c>
      <c r="BD2" s="63">
        <v>13.268801</v>
      </c>
      <c r="BE2" s="63">
        <v>0.59354709999999999</v>
      </c>
      <c r="BF2" s="63">
        <v>2.3851117999999998</v>
      </c>
      <c r="BG2" s="63">
        <v>2.7754896000000001E-3</v>
      </c>
      <c r="BH2" s="63">
        <v>1.3638035999999999E-2</v>
      </c>
      <c r="BI2" s="63">
        <v>1.0492361E-2</v>
      </c>
      <c r="BJ2" s="63">
        <v>4.7699763999999999E-2</v>
      </c>
      <c r="BK2" s="63">
        <v>2.1349920000000001E-4</v>
      </c>
      <c r="BL2" s="63">
        <v>0.37778362999999998</v>
      </c>
      <c r="BM2" s="63">
        <v>4.7925360000000001</v>
      </c>
      <c r="BN2" s="63">
        <v>1.5507768</v>
      </c>
      <c r="BO2" s="63">
        <v>82.717659999999995</v>
      </c>
      <c r="BP2" s="63">
        <v>15.253151000000001</v>
      </c>
      <c r="BQ2" s="63">
        <v>29.571128999999999</v>
      </c>
      <c r="BR2" s="63">
        <v>100.45332000000001</v>
      </c>
      <c r="BS2" s="63">
        <v>26.883859999999999</v>
      </c>
      <c r="BT2" s="63">
        <v>16.505790000000001</v>
      </c>
      <c r="BU2" s="63">
        <v>0.51711680000000004</v>
      </c>
      <c r="BV2" s="63">
        <v>5.0689815999999999E-2</v>
      </c>
      <c r="BW2" s="63">
        <v>1.1505295</v>
      </c>
      <c r="BX2" s="63">
        <v>1.5847827000000001</v>
      </c>
      <c r="BY2" s="63">
        <v>0.15513065000000001</v>
      </c>
      <c r="BZ2" s="63">
        <v>1.0694158E-3</v>
      </c>
      <c r="CA2" s="63">
        <v>1.4424136000000001</v>
      </c>
      <c r="CB2" s="63">
        <v>2.7448522E-2</v>
      </c>
      <c r="CC2" s="63">
        <v>0.40988343999999999</v>
      </c>
      <c r="CD2" s="63">
        <v>1.3317922</v>
      </c>
      <c r="CE2" s="63">
        <v>6.9548849999999995E-2</v>
      </c>
      <c r="CF2" s="63">
        <v>0.2712331</v>
      </c>
      <c r="CG2" s="63">
        <v>4.9500000000000003E-7</v>
      </c>
      <c r="CH2" s="63">
        <v>4.7564114999999997E-2</v>
      </c>
      <c r="CI2" s="63">
        <v>2.5329929999999999E-3</v>
      </c>
      <c r="CJ2" s="63">
        <v>3.1386588</v>
      </c>
      <c r="CK2" s="63">
        <v>8.2654249999999999E-3</v>
      </c>
      <c r="CL2" s="63">
        <v>4.3284070000000003</v>
      </c>
      <c r="CM2" s="63">
        <v>4.5306252999999996</v>
      </c>
      <c r="CN2" s="63">
        <v>1948.8744999999999</v>
      </c>
      <c r="CO2" s="63">
        <v>3417.6779999999999</v>
      </c>
      <c r="CP2" s="63">
        <v>1818.6791000000001</v>
      </c>
      <c r="CQ2" s="63">
        <v>721.66539999999998</v>
      </c>
      <c r="CR2" s="63">
        <v>391.34595000000002</v>
      </c>
      <c r="CS2" s="63">
        <v>418.0822</v>
      </c>
      <c r="CT2" s="63">
        <v>1930.1034999999999</v>
      </c>
      <c r="CU2" s="63">
        <v>1094.9761000000001</v>
      </c>
      <c r="CV2" s="63">
        <v>1345.2517</v>
      </c>
      <c r="CW2" s="63">
        <v>1261.0259000000001</v>
      </c>
      <c r="CX2" s="63">
        <v>380.67827999999997</v>
      </c>
      <c r="CY2" s="63">
        <v>2661.1768000000002</v>
      </c>
      <c r="CZ2" s="63">
        <v>1292.4149</v>
      </c>
      <c r="DA2" s="63">
        <v>2845.8425000000002</v>
      </c>
      <c r="DB2" s="63">
        <v>2958.9717000000001</v>
      </c>
      <c r="DC2" s="63">
        <v>3967.0165999999999</v>
      </c>
      <c r="DD2" s="63">
        <v>5985.8584000000001</v>
      </c>
      <c r="DE2" s="63">
        <v>1312.9185</v>
      </c>
      <c r="DF2" s="63">
        <v>3241.9949999999999</v>
      </c>
      <c r="DG2" s="63">
        <v>1386.5137999999999</v>
      </c>
      <c r="DH2" s="63">
        <v>63.706932000000002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41.637726000000001</v>
      </c>
      <c r="B6">
        <f>BB2</f>
        <v>11.6801405</v>
      </c>
      <c r="C6">
        <f>BC2</f>
        <v>16.639847</v>
      </c>
      <c r="D6">
        <f>BD2</f>
        <v>13.268801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M15" sqref="M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20466</v>
      </c>
      <c r="C2" s="56">
        <f ca="1">YEAR(TODAY())-YEAR(B2)+IF(TODAY()&gt;=DATE(YEAR(TODAY()),MONTH(B2),DAY(B2)),0,-1)</f>
        <v>64</v>
      </c>
      <c r="E2" s="52">
        <v>158.30000000000001</v>
      </c>
      <c r="F2" s="53" t="s">
        <v>39</v>
      </c>
      <c r="G2" s="52">
        <v>72.7</v>
      </c>
      <c r="H2" s="51" t="s">
        <v>41</v>
      </c>
      <c r="I2" s="70">
        <f>ROUND(G3/E3^2,1)</f>
        <v>29</v>
      </c>
    </row>
    <row r="3" spans="1:9">
      <c r="E3" s="51">
        <f>E2/100</f>
        <v>1.5830000000000002</v>
      </c>
      <c r="F3" s="51" t="s">
        <v>40</v>
      </c>
      <c r="G3" s="51">
        <f>G2</f>
        <v>72.7</v>
      </c>
      <c r="H3" s="51" t="s">
        <v>41</v>
      </c>
      <c r="I3" s="70"/>
    </row>
    <row r="4" spans="1:9">
      <c r="A4" t="s">
        <v>273</v>
      </c>
    </row>
    <row r="5" spans="1:9">
      <c r="B5" s="60">
        <v>44084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방명애, ID : H1900391)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13:39:10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64</v>
      </c>
      <c r="G12" s="135"/>
      <c r="H12" s="135"/>
      <c r="I12" s="135"/>
      <c r="K12" s="126">
        <f>'개인정보 및 신체계측 입력'!E2</f>
        <v>158.30000000000001</v>
      </c>
      <c r="L12" s="127"/>
      <c r="M12" s="120">
        <f>'개인정보 및 신체계측 입력'!G2</f>
        <v>72.7</v>
      </c>
      <c r="N12" s="121"/>
      <c r="O12" s="116" t="s">
        <v>271</v>
      </c>
      <c r="P12" s="110"/>
      <c r="Q12" s="113">
        <f>'개인정보 및 신체계측 입력'!I2</f>
        <v>29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방명애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75.402000000000001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9.4700000000000006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15.128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0.8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11.7</v>
      </c>
      <c r="L72" s="36" t="s">
        <v>53</v>
      </c>
      <c r="M72" s="36">
        <f>ROUND('DRIs DATA'!K8,1)</f>
        <v>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138.38999999999999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215.64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345.36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173.63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77.959999999999994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447.81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212.36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2020-12-14T01:55:31Z</dcterms:modified>
</cp:coreProperties>
</file>