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<sst xmlns="http://schemas.openxmlformats.org/spreadsheetml/2006/main" count="692" uniqueCount="283">
  <si>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</si>
  <si>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</si>
  <si>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</si>
  <si>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</si>
  <si>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</si>
  <si>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</si>
  <si>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</si>
  <si>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</si>
  <si>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</si>
  <si>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</si>
  <si>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</si>
  <si>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</si>
  <si>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</si>
  <si>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</si>
  <si>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</si>
  <si>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</si>
  <si>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</si>
  <si>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</si>
  <si>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</si>
  <si>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</si>
  <si>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</si>
  <si>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</si>
  <si>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</si>
  <si>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</si>
  <si>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</si>
  <si>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</si>
  <si>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</si>
  <si>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</si>
  <si>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</si>
  <si>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</si>
  <si>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</si>
  <si>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</si>
  <si>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</si>
  <si>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</si>
  <si>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</si>
  <si>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</si>
  <si>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</si>
  <si>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</si>
  <si>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</si>
  <si>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</si>
  <si>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</si>
  <si>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</si>
  <si>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</si>
  <si>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</si>
  <si>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</si>
  <si>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</si>
  <si>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</si>
  <si>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</si>
  <si>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</si>
  <si>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</si>
  <si>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</si>
  <si>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</si>
  <si>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</si>
  <si>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</si>
  <si>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</si>
  <si>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</si>
  <si>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</si>
  <si>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</si>
  <si>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</si>
  <si>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</si>
  <si>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</si>
  <si>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</si>
  <si>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</si>
  <si>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</si>
  <si>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</si>
  <si>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</si>
  <si>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</si>
  <si>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</si>
  <si>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</si>
  <si>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</si>
  <si>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</si>
  <si>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</si>
  <si>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</si>
  <si>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</si>
  <si>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</si>
  <si>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</si>
  <si>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</si>
  <si>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</si>
  <si>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</si>
  <si>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</si>
  <si>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</si>
  <si>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</si>
  <si>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</si>
  <si>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</si>
  <si>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</si>
  <si>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</si>
  <si>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</si>
  <si>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</si>
  <si>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</si>
  <si>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</si>
  <si>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</si>
  <si>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</si>
  <si>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</si>
  <si>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</si>
  <si>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</si>
  <si>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</si>
  <si>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</si>
  <si>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</si>
  <si>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</si>
  <si>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</si>
  <si>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</si>
  <si>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</si>
  <si>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</si>
  <si>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</si>
  <si>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</si>
  <si>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</si>
  <si>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</si>
  <si>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</si>
  <si>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</si>
  <si>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</si>
  <si>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</si>
  <si>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</si>
  <si>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</si>
  <si>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</si>
  <si>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</si>
  <si>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</si>
  <si>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</si>
  <si>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</si>
  <si>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</si>
  <si>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</si>
  <si>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</si>
  <si>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</si>
  <si>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</si>
  <si>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</si>
  <si>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</si>
  <si>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</si>
  <si>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</si>
  <si>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</si>
  <si>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</si>
  <si>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</si>
  <si>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</si>
  <si>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</si>
  <si>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</si>
  <si>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</si>
  <si>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</si>
  <si>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</si>
  <si>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</si>
  <si>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</si>
  <si>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</si>
  <si>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</si>
  <si>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</si>
  <si>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</si>
  <si>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</si>
  <si>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</si>
  <si>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</si>
  <si>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</si>
  <si>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</si>
  <si>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</si>
  <si>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</si>
  <si>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</si>
  <si>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</si>
  <si>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</si>
  <si>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</si>
  <si>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</si>
  <si>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</si>
  <si>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</si>
  <si>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</si>
  <si>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</si>
  <si>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</si>
  <si>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</si>
  <si>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</si>
  <si>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</si>
  <si>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</si>
  <si>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</si>
  <si>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</si>
  <si>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</si>
  <si>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</si>
  <si>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</si>
  <si>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</si>
  <si>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</si>
  <si>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</si>
  <si>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</si>
  <si>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</si>
  <si>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</si>
  <si>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</si>
  <si>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</si>
  <si>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</si>
  <si>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</si>
  <si>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</si>
  <si>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</si>
  <si>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</si>
  <si>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</si>
  <si>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</si>
  <si>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</si>
  <si>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</si>
  <si>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</si>
  <si>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</si>
  <si>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</si>
  <si>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</si>
  <si>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</si>
  <si>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</si>
  <si>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</si>
  <si>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</si>
  <si>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</si>
  <si>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</si>
  <si>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</si>
  <si>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</si>
  <si>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</si>
  <si>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</si>
  <si>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</si>
  <si>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</si>
  <si>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</si>
  <si>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</si>
  <si>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</si>
  <si>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</si>
  <si>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</si>
  <si>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</si>
  <si>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</si>
  <si>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</si>
  <si>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</si>
  <si>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</si>
  <si>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</si>
  <si>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</si>
  <si>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</si>
  <si>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</si>
  <si>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</si>
  <si>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</si>
  <si>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</si>
  <si>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</si>
  <si>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</si>
  <si>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</si>
  <si>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</si>
  <si>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</si>
  <si>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</si>
  <si>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</si>
  <si>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</si>
  <si>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</si>
  <si>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</si>
  <si>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</si>
  <si>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</si>
  <si>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</si>
  <si>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</si>
  <si>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</si>
  <si>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</si>
  <si>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</si>
  <si>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</si>
  <si>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</si>
  <si>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</si>
  <si>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</si>
  <si>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</si>
  <si>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</si>
  <si>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</si>
  <si>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</si>
  <si>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</si>
  <si>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</si>
  <si>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</si>
  <si>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</si>
  <si>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</si>
  <si>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</si>
  <si>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</si>
  <si>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</si>
  <si>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</si>
  <si>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</si>
  <si>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</si>
  <si>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</si>
  <si>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</si>
  <si>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</si>
  <si>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</si>
  <si>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</si>
  <si>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</si>
  <si>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</si>
  <si>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</si>
  <si>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</si>
  <si>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</si>
  <si>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</si>
  <si>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</si>
  <si>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</si>
  <si>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</si>
  <si>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</si>
  <si>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</si>
  <si>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</si>
  <si>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</si>
  <si>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</si>
  <si>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</si>
  <si>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</si>
  <si>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</si>
  <si>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</si>
  <si>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</si>
  <si>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</si>
  <si>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박삼도, ID : H1900401)</t>
  </si>
  <si>
    <t>2020년 12월 14일 14:14:11</t>
  </si>
  <si>
    <t>H1900401</t>
  </si>
  <si>
    <t>박삼도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</si>
</sst>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24.59553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0.93418646000000005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0.69429529999999995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483.88434000000001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971.65075999999999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123.60805000000001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45.292879999999997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4.1050639999999996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244.61951999999999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1.1441199000000001E-2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1.3885152000000001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5.8480572999999998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63.266030000000001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30.354263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2.9649999999999999</c:v>
                </c:pt>
                <c:pt idx="1">
                  <c:v>11.579000000000001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4.4053664000000001</c:v>
                </c:pt>
                <c:pt idx="1">
                  <c:v>3.4982820000000001</c:v>
                </c:pt>
                <c:pt idx="2">
                  <c:v>3.2932687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123.89471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3.8353565000000001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77.519000000000005</c:v>
                </c:pt>
                <c:pt idx="1">
                  <c:v>7.5490000000000004</c:v>
                </c:pt>
                <c:pt idx="2">
                  <c:v>14.933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738.72655999999995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18.647364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221.33418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1.5901103999999999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995.00019999999995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4.0743489999999998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0.47624253999999999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50.311005000000002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0.42825547000000003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5.2598089999999997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0.47624253999999999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130.08372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3.1969661999999999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박삼도, ID : H1900401)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14:14:11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738.72655999999995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24.59553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5.8480572999999998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77.519000000000005</v>
      </c>
      <c r="G8" s="59">
        <f>'DRIs DATA 입력'!G8</f>
        <v>7.5490000000000004</v>
      </c>
      <c r="H8" s="59">
        <f>'DRIs DATA 입력'!H8</f>
        <v>14.933</v>
      </c>
      <c r="I8" s="46"/>
      <c r="J8" s="59" t="s">
        <v>216</v>
      </c>
      <c r="K8" s="59">
        <f>'DRIs DATA 입력'!K8</f>
        <v>2.9649999999999999</v>
      </c>
      <c r="L8" s="59">
        <f>'DRIs DATA 입력'!L8</f>
        <v>11.579000000000001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123.89471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3.8353565000000001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1.5901103999999999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50.311005000000002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18.647364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0.47082067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0.42825547000000003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5.2598089999999997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0.47624253999999999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130.08372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3.1969661999999999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0.93418646000000005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0.69429529999999995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221.33418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483.88434000000001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995.00019999999995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971.65075999999999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123.60805000000001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45.292879999999997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4.0743489999999998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4.1050639999999996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244.61951999999999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1.1441199000000001E-2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1.3885152000000001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63.266030000000001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30.354263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2000</v>
      </c>
      <c r="C6" s="160">
        <v>738.72655999999995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45</v>
      </c>
      <c r="P6" s="160">
        <v>55</v>
      </c>
      <c r="Q6" s="160">
        <v>0</v>
      </c>
      <c r="R6" s="160">
        <v>0</v>
      </c>
      <c r="S6" s="160">
        <v>24.59553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5.8480572999999998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77.519000000000005</v>
      </c>
      <c r="G8" s="160">
        <v>7.5490000000000004</v>
      </c>
      <c r="H8" s="160">
        <v>14.933</v>
      </c>
      <c r="I8" s="158"/>
      <c r="J8" s="160" t="s">
        <v>216</v>
      </c>
      <c r="K8" s="160">
        <v>2.9649999999999999</v>
      </c>
      <c r="L8" s="160">
        <v>11.579000000000001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500</v>
      </c>
      <c r="C16" s="160">
        <v>700</v>
      </c>
      <c r="D16" s="160">
        <v>0</v>
      </c>
      <c r="E16" s="160">
        <v>3000</v>
      </c>
      <c r="F16" s="160">
        <v>123.89471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3.8353565000000001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1.5901103999999999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50.311005000000002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18.647364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0.47082067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0.42825547000000003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5.2598089999999997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0.47624253999999999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130.08372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3.1969661999999999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0.93418646000000005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0.69429529999999995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570</v>
      </c>
      <c r="C36" s="160">
        <v>700</v>
      </c>
      <c r="D36" s="160">
        <v>0</v>
      </c>
      <c r="E36" s="160">
        <v>2000</v>
      </c>
      <c r="F36" s="160">
        <v>221.33418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483.88434000000001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995.00019999999995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971.65075999999999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123.60805000000001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45.292879999999997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9</v>
      </c>
      <c r="D46" s="160">
        <v>0</v>
      </c>
      <c r="E46" s="160">
        <v>45</v>
      </c>
      <c r="F46" s="160">
        <v>4.0743489999999998</v>
      </c>
      <c r="G46" s="158"/>
      <c r="H46" s="160" t="s">
        <v>24</v>
      </c>
      <c r="I46" s="160">
        <v>7</v>
      </c>
      <c r="J46" s="160">
        <v>9</v>
      </c>
      <c r="K46" s="160">
        <v>0</v>
      </c>
      <c r="L46" s="160">
        <v>35</v>
      </c>
      <c r="M46" s="160">
        <v>4.1050639999999996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244.61951999999999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1.1441199000000001E-2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1.3885152000000001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63.266030000000001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30.354263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66</v>
      </c>
      <c r="E2" s="63">
        <v>738.72655999999995</v>
      </c>
      <c r="F2" s="63">
        <v>127.678535</v>
      </c>
      <c r="G2" s="63">
        <v>12.433092</v>
      </c>
      <c r="H2" s="63">
        <v>5.1718289999999998</v>
      </c>
      <c r="I2" s="63">
        <v>7.2612629999999996</v>
      </c>
      <c r="J2" s="63">
        <v>24.59553</v>
      </c>
      <c r="K2" s="63">
        <v>13.554202999999999</v>
      </c>
      <c r="L2" s="63">
        <v>11.041327000000001</v>
      </c>
      <c r="M2" s="63">
        <v>5.8480572999999998</v>
      </c>
      <c r="N2" s="63">
        <v>0.79906809999999995</v>
      </c>
      <c r="O2" s="63">
        <v>2.8487813000000002</v>
      </c>
      <c r="P2" s="63">
        <v>282.13724000000002</v>
      </c>
      <c r="Q2" s="63">
        <v>5.5586504999999997</v>
      </c>
      <c r="R2" s="63">
        <v>123.89471</v>
      </c>
      <c r="S2" s="63">
        <v>42.05921</v>
      </c>
      <c r="T2" s="63">
        <v>982.02575999999999</v>
      </c>
      <c r="U2" s="63">
        <v>1.5901103999999999</v>
      </c>
      <c r="V2" s="63">
        <v>3.8353565000000001</v>
      </c>
      <c r="W2" s="63">
        <v>50.311005000000002</v>
      </c>
      <c r="X2" s="63">
        <v>18.647364</v>
      </c>
      <c r="Y2" s="63">
        <v>0.47082067</v>
      </c>
      <c r="Z2" s="63">
        <v>0.42825547000000003</v>
      </c>
      <c r="AA2" s="63">
        <v>5.2598089999999997</v>
      </c>
      <c r="AB2" s="63">
        <v>0.47624253999999999</v>
      </c>
      <c r="AC2" s="63">
        <v>130.08372</v>
      </c>
      <c r="AD2" s="63">
        <v>3.1969661999999999</v>
      </c>
      <c r="AE2" s="63">
        <v>0.93418646000000005</v>
      </c>
      <c r="AF2" s="63">
        <v>0.69429529999999995</v>
      </c>
      <c r="AG2" s="63">
        <v>221.33418</v>
      </c>
      <c r="AH2" s="63">
        <v>70.443870000000004</v>
      </c>
      <c r="AI2" s="63">
        <v>150.89032</v>
      </c>
      <c r="AJ2" s="63">
        <v>483.88434000000001</v>
      </c>
      <c r="AK2" s="63">
        <v>995.00019999999995</v>
      </c>
      <c r="AL2" s="63">
        <v>123.60805000000001</v>
      </c>
      <c r="AM2" s="63">
        <v>971.65075999999999</v>
      </c>
      <c r="AN2" s="63">
        <v>45.292879999999997</v>
      </c>
      <c r="AO2" s="63">
        <v>4.0743489999999998</v>
      </c>
      <c r="AP2" s="63">
        <v>2.8917274000000002</v>
      </c>
      <c r="AQ2" s="63">
        <v>1.1826212</v>
      </c>
      <c r="AR2" s="63">
        <v>4.1050639999999996</v>
      </c>
      <c r="AS2" s="63">
        <v>244.61951999999999</v>
      </c>
      <c r="AT2" s="63">
        <v>1.1441199000000001E-2</v>
      </c>
      <c r="AU2" s="63">
        <v>1.3885152000000001</v>
      </c>
      <c r="AV2" s="63">
        <v>63.266030000000001</v>
      </c>
      <c r="AW2" s="63">
        <v>30.354263</v>
      </c>
      <c r="AX2" s="63">
        <v>2.1235013E-2</v>
      </c>
      <c r="AY2" s="63">
        <v>0.34959835</v>
      </c>
      <c r="AZ2" s="63">
        <v>57.371997999999998</v>
      </c>
      <c r="BA2" s="63">
        <v>11.198510000000001</v>
      </c>
      <c r="BB2" s="63">
        <v>4.4053664000000001</v>
      </c>
      <c r="BC2" s="63">
        <v>3.4982820000000001</v>
      </c>
      <c r="BD2" s="63">
        <v>3.2932687</v>
      </c>
      <c r="BE2" s="63">
        <v>0.22655301999999999</v>
      </c>
      <c r="BF2" s="63">
        <v>1.3520806000000001</v>
      </c>
      <c r="BG2" s="63">
        <v>2.7754896000000001E-3</v>
      </c>
      <c r="BH2" s="63">
        <v>2.8950035999999998E-2</v>
      </c>
      <c r="BI2" s="63">
        <v>2.1792153000000002E-2</v>
      </c>
      <c r="BJ2" s="63">
        <v>6.8811244999999993E-2</v>
      </c>
      <c r="BK2" s="63">
        <v>2.1349920000000001E-4</v>
      </c>
      <c r="BL2" s="63">
        <v>0.12082071599999999</v>
      </c>
      <c r="BM2" s="63">
        <v>0.71092295999999999</v>
      </c>
      <c r="BN2" s="63">
        <v>0.15520354</v>
      </c>
      <c r="BO2" s="63">
        <v>8.7807250000000003</v>
      </c>
      <c r="BP2" s="63">
        <v>0.93442786</v>
      </c>
      <c r="BQ2" s="63">
        <v>2.3208923000000001</v>
      </c>
      <c r="BR2" s="63">
        <v>8.3638209999999997</v>
      </c>
      <c r="BS2" s="63">
        <v>9.3067589999999996</v>
      </c>
      <c r="BT2" s="63">
        <v>1.200178</v>
      </c>
      <c r="BU2" s="63">
        <v>2.7820464E-2</v>
      </c>
      <c r="BV2" s="63">
        <v>1.050617E-2</v>
      </c>
      <c r="BW2" s="63">
        <v>8.3787230000000004E-2</v>
      </c>
      <c r="BX2" s="63">
        <v>0.25510955000000002</v>
      </c>
      <c r="BY2" s="63">
        <v>3.8689647000000001E-2</v>
      </c>
      <c r="BZ2" s="63">
        <v>2.9662333000000002E-4</v>
      </c>
      <c r="CA2" s="63">
        <v>0.11612643</v>
      </c>
      <c r="CB2" s="63">
        <v>3.4032308E-3</v>
      </c>
      <c r="CC2" s="63">
        <v>4.2616118000000001E-2</v>
      </c>
      <c r="CD2" s="63">
        <v>0.55639099999999997</v>
      </c>
      <c r="CE2" s="63">
        <v>2.0310290000000002E-2</v>
      </c>
      <c r="CF2" s="63">
        <v>5.4889189999999997E-2</v>
      </c>
      <c r="CG2" s="63">
        <v>2.4750000000000001E-7</v>
      </c>
      <c r="CH2" s="63">
        <v>7.2463969999999999E-3</v>
      </c>
      <c r="CI2" s="63">
        <v>1.9428639999999999E-7</v>
      </c>
      <c r="CJ2" s="63">
        <v>1.2121483</v>
      </c>
      <c r="CK2" s="63">
        <v>4.2495527E-3</v>
      </c>
      <c r="CL2" s="63">
        <v>0.23627384000000001</v>
      </c>
      <c r="CM2" s="63">
        <v>0.52046179999999997</v>
      </c>
      <c r="CN2" s="63">
        <v>913.36005</v>
      </c>
      <c r="CO2" s="63">
        <v>1602.221</v>
      </c>
      <c r="CP2" s="63">
        <v>761.57100000000003</v>
      </c>
      <c r="CQ2" s="63">
        <v>341.84323000000001</v>
      </c>
      <c r="CR2" s="63">
        <v>158.67711</v>
      </c>
      <c r="CS2" s="63">
        <v>242.29607999999999</v>
      </c>
      <c r="CT2" s="63">
        <v>890.74300000000005</v>
      </c>
      <c r="CU2" s="63">
        <v>533.15186000000006</v>
      </c>
      <c r="CV2" s="63">
        <v>779.72076000000004</v>
      </c>
      <c r="CW2" s="63">
        <v>552.84109999999998</v>
      </c>
      <c r="CX2" s="63">
        <v>159.2491</v>
      </c>
      <c r="CY2" s="63">
        <v>1199.0911000000001</v>
      </c>
      <c r="CZ2" s="63">
        <v>539.86389999999994</v>
      </c>
      <c r="DA2" s="63">
        <v>1179.5979</v>
      </c>
      <c r="DB2" s="63">
        <v>1212.0046</v>
      </c>
      <c r="DC2" s="63">
        <v>1619.5509</v>
      </c>
      <c r="DD2" s="63">
        <v>2802.6867999999999</v>
      </c>
      <c r="DE2" s="63">
        <v>466.91574000000003</v>
      </c>
      <c r="DF2" s="63">
        <v>1666.5159000000001</v>
      </c>
      <c r="DG2" s="63">
        <v>650.27840000000003</v>
      </c>
      <c r="DH2" s="63">
        <v>34.126117999999998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11.198510000000001</v>
      </c>
      <c r="B6">
        <f>BB2</f>
        <v>4.4053664000000001</v>
      </c>
      <c r="C6">
        <f>BC2</f>
        <v>3.4982820000000001</v>
      </c>
      <c r="D6">
        <f>BD2</f>
        <v>3.2932687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7" sqref="F1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19812</v>
      </c>
      <c r="C2" s="56">
        <f ca="1">YEAR(TODAY())-YEAR(B2)+IF(TODAY()&gt;=DATE(YEAR(TODAY()),MONTH(B2),DAY(B2)),0,-1)</f>
        <v>66</v>
      </c>
      <c r="E2" s="52">
        <v>171.3</v>
      </c>
      <c r="F2" s="53" t="s">
        <v>39</v>
      </c>
      <c r="G2" s="52">
        <v>80</v>
      </c>
      <c r="H2" s="51" t="s">
        <v>41</v>
      </c>
      <c r="I2" s="70">
        <f>ROUND(G3/E3^2,1)</f>
        <v>27.3</v>
      </c>
    </row>
    <row r="3" spans="1:9">
      <c r="E3" s="51">
        <f>E2/100</f>
        <v>1.7130000000000001</v>
      </c>
      <c r="F3" s="51" t="s">
        <v>40</v>
      </c>
      <c r="G3" s="51">
        <f>G2</f>
        <v>80</v>
      </c>
      <c r="H3" s="51" t="s">
        <v>41</v>
      </c>
      <c r="I3" s="70"/>
    </row>
    <row r="4" spans="1:9">
      <c r="A4" t="s">
        <v>273</v>
      </c>
    </row>
    <row r="5" spans="1:9">
      <c r="B5" s="60">
        <v>44089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박삼도, ID : H1900401)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14:14:11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44089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66</v>
      </c>
      <c r="G12" s="92"/>
      <c r="H12" s="92"/>
      <c r="I12" s="92"/>
      <c r="K12" s="121">
        <f>'개인정보 및 신체계측 입력'!E2</f>
        <v>171.3</v>
      </c>
      <c r="L12" s="122"/>
      <c r="M12" s="115">
        <f>'개인정보 및 신체계측 입력'!G2</f>
        <v>80</v>
      </c>
      <c r="N12" s="116"/>
      <c r="O12" s="111" t="s">
        <v>271</v>
      </c>
      <c r="P12" s="105"/>
      <c r="Q12" s="88">
        <f>'개인정보 및 신체계측 입력'!I2</f>
        <v>27.3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박삼도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77.519000000000005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7.5490000000000004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14.933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0.7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11.6</v>
      </c>
      <c r="L72" s="36" t="s">
        <v>53</v>
      </c>
      <c r="M72" s="36">
        <f>ROUND('DRIs DATA'!K8,1)</f>
        <v>3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16.52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31.96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18.649999999999999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31.75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27.67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66.33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40.74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2020-12-14T05:36:20Z</dcterms:modified>
</cp:coreProperties>
</file>