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<sst xmlns="http://schemas.openxmlformats.org/spreadsheetml/2006/main" count="692" uniqueCount="283">
  <si>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</si>
  <si>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</si>
  <si>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</si>
  <si>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</si>
  <si>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</si>
  <si>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</si>
  <si>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</si>
  <si>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</si>
  <si>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</si>
  <si>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</si>
  <si>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</si>
  <si>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</si>
  <si>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</si>
  <si>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</si>
  <si>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</si>
  <si>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</si>
  <si>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</si>
  <si>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</si>
  <si>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</si>
  <si>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</si>
  <si>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</si>
  <si>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</si>
  <si>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</si>
  <si>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</si>
  <si>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</si>
  <si>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</si>
  <si>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</si>
  <si>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</si>
  <si>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</si>
  <si>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</si>
  <si>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</si>
  <si>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</si>
  <si>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</si>
  <si>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</si>
  <si>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</si>
  <si>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</si>
  <si>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</si>
  <si>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</si>
  <si>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</si>
  <si>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</si>
  <si>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</si>
  <si>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</si>
  <si>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</si>
  <si>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</si>
  <si>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</si>
  <si>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</si>
  <si>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</si>
  <si>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</si>
  <si>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</si>
  <si>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</si>
  <si>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</si>
  <si>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</si>
  <si>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</si>
  <si>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</si>
  <si>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</si>
  <si>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</si>
  <si>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</si>
  <si>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</si>
  <si>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</si>
  <si>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</si>
  <si>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</si>
  <si>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</si>
  <si>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</si>
  <si>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</si>
  <si>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</si>
  <si>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</si>
  <si>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</si>
  <si>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</si>
  <si>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</si>
  <si>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</si>
  <si>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</si>
  <si>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</si>
  <si>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</si>
  <si>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</si>
  <si>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</si>
  <si>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</si>
  <si>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</si>
  <si>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</si>
  <si>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</si>
  <si>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</si>
  <si>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</si>
  <si>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</si>
  <si>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</si>
  <si>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</si>
  <si>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</si>
  <si>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</si>
  <si>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</si>
  <si>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</si>
  <si>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</si>
  <si>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</si>
  <si>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</si>
  <si>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</si>
  <si>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</si>
  <si>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</si>
  <si>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</si>
  <si>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</si>
  <si>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</si>
  <si>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</si>
  <si>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</si>
  <si>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</si>
  <si>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</si>
  <si>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</si>
  <si>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</si>
  <si>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</si>
  <si>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</si>
  <si>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</si>
  <si>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</si>
  <si>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</si>
  <si>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</si>
  <si>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</si>
  <si>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</si>
  <si>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</si>
  <si>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</si>
  <si>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</si>
  <si>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</si>
  <si>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</si>
  <si>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</si>
  <si>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</si>
  <si>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</si>
  <si>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</si>
  <si>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</si>
  <si>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</si>
  <si>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</si>
  <si>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</si>
  <si>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</si>
  <si>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</si>
  <si>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</si>
  <si>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</si>
  <si>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</si>
  <si>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</si>
  <si>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</si>
  <si>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</si>
  <si>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</si>
  <si>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</si>
  <si>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</si>
  <si>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</si>
  <si>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</si>
  <si>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</si>
  <si>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</si>
  <si>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</si>
  <si>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</si>
  <si>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</si>
  <si>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</si>
  <si>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</si>
  <si>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</si>
  <si>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</si>
  <si>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</si>
  <si>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</si>
  <si>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</si>
  <si>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</si>
  <si>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</si>
  <si>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</si>
  <si>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</si>
  <si>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</si>
  <si>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</si>
  <si>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</si>
  <si>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</si>
  <si>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</si>
  <si>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</si>
  <si>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</si>
  <si>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</si>
  <si>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</si>
  <si>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</si>
  <si>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</si>
  <si>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</si>
  <si>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</si>
  <si>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</si>
  <si>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</si>
  <si>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</si>
  <si>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</si>
  <si>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</si>
  <si>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</si>
  <si>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</si>
  <si>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</si>
  <si>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</si>
  <si>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</si>
  <si>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</si>
  <si>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</si>
  <si>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</si>
  <si>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</si>
  <si>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</si>
  <si>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</si>
  <si>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</si>
  <si>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</si>
  <si>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</si>
  <si>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</si>
  <si>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</si>
  <si>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</si>
  <si>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</si>
  <si>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</si>
  <si>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</si>
  <si>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</si>
  <si>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</si>
  <si>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</si>
  <si>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</si>
  <si>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</si>
  <si>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</si>
  <si>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</si>
  <si>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</si>
  <si>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</si>
  <si>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</si>
  <si>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</si>
  <si>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</si>
  <si>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</si>
  <si>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</si>
  <si>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</si>
  <si>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</si>
  <si>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</si>
  <si>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</si>
  <si>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</si>
  <si>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</si>
  <si>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</si>
  <si>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</si>
  <si>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</si>
  <si>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</si>
  <si>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</si>
  <si>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</si>
  <si>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</si>
  <si>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</si>
  <si>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</si>
  <si>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</si>
  <si>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</si>
  <si>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</si>
  <si>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</si>
  <si>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</si>
  <si>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</si>
  <si>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</si>
  <si>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</si>
  <si>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</si>
  <si>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</si>
  <si>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</si>
  <si>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</si>
  <si>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</si>
  <si>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</si>
  <si>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</si>
  <si>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</si>
  <si>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</si>
  <si>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</si>
  <si>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</si>
  <si>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</si>
  <si>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</si>
  <si>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</si>
  <si>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</si>
  <si>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</si>
  <si>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</si>
  <si>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</si>
  <si>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</si>
  <si>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</si>
  <si>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</si>
  <si>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</si>
  <si>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</si>
  <si>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</si>
  <si>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</si>
  <si>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</si>
  <si>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</si>
  <si>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</si>
  <si>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</si>
  <si>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</si>
  <si>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</si>
  <si>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</si>
  <si>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</si>
  <si>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</si>
  <si>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</si>
  <si>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</si>
  <si>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</si>
  <si>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</si>
  <si>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</si>
  <si>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</si>
  <si>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</si>
  <si>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</si>
  <si>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</si>
  <si>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</si>
  <si>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</si>
  <si>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</si>
  <si>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</si>
  <si>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</si>
  <si>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</si>
  <si>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</si>
  <si>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</si>
  <si>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최상포, ID : H1900403)</t>
  </si>
  <si>
    <t>2020년 12월 14일 14:17:20</t>
  </si>
  <si>
    <t>H1900403</t>
  </si>
  <si>
    <t>최상포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</si>
</sst>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86.364440000000002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161848"/>
        <c:axId val="207164592"/>
      </c:barChart>
      <c:catAx>
        <c:axId val="2071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164592"/>
        <c:crosses val="autoZero"/>
        <c:auto val="1"/>
        <c:lblAlgn val="ctr"/>
        <c:lblOffset val="100"/>
        <c:noMultiLvlLbl val="0"/>
      </c:catAx>
      <c:valAx>
        <c:axId val="20716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1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3.8753410000000001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0584"/>
        <c:axId val="441294112"/>
      </c:barChart>
      <c:catAx>
        <c:axId val="4412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112"/>
        <c:crosses val="autoZero"/>
        <c:auto val="1"/>
        <c:lblAlgn val="ctr"/>
        <c:lblOffset val="100"/>
        <c:noMultiLvlLbl val="0"/>
      </c:catAx>
      <c:valAx>
        <c:axId val="4412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5.5024069999999998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368"/>
        <c:axId val="441294896"/>
      </c:barChart>
      <c:catAx>
        <c:axId val="44129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4896"/>
        <c:crosses val="autoZero"/>
        <c:auto val="1"/>
        <c:lblAlgn val="ctr"/>
        <c:lblOffset val="100"/>
        <c:noMultiLvlLbl val="0"/>
      </c:catAx>
      <c:valAx>
        <c:axId val="44129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1604.3092999999999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9800"/>
        <c:axId val="441295288"/>
      </c:barChart>
      <c:catAx>
        <c:axId val="4412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5288"/>
        <c:crosses val="autoZero"/>
        <c:auto val="1"/>
        <c:lblAlgn val="ctr"/>
        <c:lblOffset val="100"/>
        <c:noMultiLvlLbl val="0"/>
      </c:catAx>
      <c:valAx>
        <c:axId val="4412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4673.3184000000001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88232"/>
        <c:axId val="441292544"/>
      </c:barChart>
      <c:catAx>
        <c:axId val="4412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2544"/>
        <c:crosses val="autoZero"/>
        <c:auto val="1"/>
        <c:lblAlgn val="ctr"/>
        <c:lblOffset val="100"/>
        <c:noMultiLvlLbl val="0"/>
      </c:catAx>
      <c:valAx>
        <c:axId val="441292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8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281.63463999999999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2936"/>
        <c:axId val="441289016"/>
      </c:barChart>
      <c:catAx>
        <c:axId val="44129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89016"/>
        <c:crosses val="autoZero"/>
        <c:auto val="1"/>
        <c:lblAlgn val="ctr"/>
        <c:lblOffset val="100"/>
        <c:noMultiLvlLbl val="0"/>
      </c:catAx>
      <c:valAx>
        <c:axId val="44128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209.67087000000001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6616"/>
        <c:axId val="447622496"/>
      </c:barChart>
      <c:catAx>
        <c:axId val="44761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496"/>
        <c:crosses val="autoZero"/>
        <c:auto val="1"/>
        <c:lblAlgn val="ctr"/>
        <c:lblOffset val="100"/>
        <c:noMultiLvlLbl val="0"/>
      </c:catAx>
      <c:valAx>
        <c:axId val="44762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13.986200999999999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20144"/>
        <c:axId val="447619752"/>
      </c:barChart>
      <c:catAx>
        <c:axId val="4476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752"/>
        <c:crosses val="autoZero"/>
        <c:auto val="1"/>
        <c:lblAlgn val="ctr"/>
        <c:lblOffset val="100"/>
        <c:noMultiLvlLbl val="0"/>
      </c:catAx>
      <c:valAx>
        <c:axId val="44761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1162.9978000000001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792"/>
        <c:axId val="447620536"/>
      </c:barChart>
      <c:catAx>
        <c:axId val="4476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0536"/>
        <c:crosses val="autoZero"/>
        <c:auto val="1"/>
        <c:lblAlgn val="ctr"/>
        <c:lblOffset val="100"/>
        <c:noMultiLvlLbl val="0"/>
      </c:catAx>
      <c:valAx>
        <c:axId val="44762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0.34355015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440"/>
        <c:axId val="447622104"/>
      </c:barChart>
      <c:catAx>
        <c:axId val="4476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104"/>
        <c:crosses val="autoZero"/>
        <c:auto val="1"/>
        <c:lblAlgn val="ctr"/>
        <c:lblOffset val="100"/>
        <c:noMultiLvlLbl val="0"/>
      </c:catAx>
      <c:valAx>
        <c:axId val="44762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4.2331175999999999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7400"/>
        <c:axId val="447622888"/>
      </c:barChart>
      <c:catAx>
        <c:axId val="4476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22888"/>
        <c:crosses val="autoZero"/>
        <c:auto val="1"/>
        <c:lblAlgn val="ctr"/>
        <c:lblOffset val="100"/>
        <c:noMultiLvlLbl val="0"/>
      </c:catAx>
      <c:valAx>
        <c:axId val="44762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33.039099999999998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592"/>
        <c:axId val="259170728"/>
      </c:barChart>
      <c:catAx>
        <c:axId val="25916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728"/>
        <c:crosses val="autoZero"/>
        <c:auto val="1"/>
        <c:lblAlgn val="ctr"/>
        <c:lblOffset val="100"/>
        <c:noMultiLvlLbl val="0"/>
      </c:catAx>
      <c:valAx>
        <c:axId val="2591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284.94887999999997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8968"/>
        <c:axId val="447619360"/>
      </c:barChart>
      <c:catAx>
        <c:axId val="4476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9360"/>
        <c:crosses val="autoZero"/>
        <c:auto val="1"/>
        <c:lblAlgn val="ctr"/>
        <c:lblOffset val="100"/>
        <c:noMultiLvlLbl val="0"/>
      </c:catAx>
      <c:valAx>
        <c:axId val="4476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94.473785000000007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615832"/>
        <c:axId val="447616224"/>
      </c:barChart>
      <c:catAx>
        <c:axId val="44761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16224"/>
        <c:crosses val="autoZero"/>
        <c:auto val="1"/>
        <c:lblAlgn val="ctr"/>
        <c:lblOffset val="100"/>
        <c:noMultiLvlLbl val="0"/>
      </c:catAx>
      <c:valAx>
        <c:axId val="4476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6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4.59</c:v>
                </c:pt>
                <c:pt idx="1">
                  <c:v>5.8940000000000001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82944"/>
        <c:axId val="259588824"/>
      </c:barChart>
      <c:catAx>
        <c:axId val="2595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8824"/>
        <c:crosses val="autoZero"/>
        <c:auto val="1"/>
        <c:lblAlgn val="ctr"/>
        <c:lblOffset val="100"/>
        <c:noMultiLvlLbl val="0"/>
      </c:catAx>
      <c:valAx>
        <c:axId val="25958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14.002033000000001</c:v>
                </c:pt>
                <c:pt idx="1">
                  <c:v>13.508348</c:v>
                </c:pt>
                <c:pt idx="2">
                  <c:v>10.3133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680.96045000000004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8040"/>
        <c:axId val="259584904"/>
      </c:barChart>
      <c:catAx>
        <c:axId val="25958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4904"/>
        <c:crosses val="autoZero"/>
        <c:auto val="1"/>
        <c:lblAlgn val="ctr"/>
        <c:lblOffset val="100"/>
        <c:noMultiLvlLbl val="0"/>
      </c:catAx>
      <c:valAx>
        <c:axId val="259584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19.269846000000001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9608"/>
        <c:axId val="259587648"/>
      </c:barChart>
      <c:catAx>
        <c:axId val="2595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7648"/>
        <c:crosses val="autoZero"/>
        <c:auto val="1"/>
        <c:lblAlgn val="ctr"/>
        <c:lblOffset val="100"/>
        <c:noMultiLvlLbl val="0"/>
      </c:catAx>
      <c:valAx>
        <c:axId val="2595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74.861000000000004</c:v>
                </c:pt>
                <c:pt idx="1">
                  <c:v>8.8480000000000008</c:v>
                </c:pt>
                <c:pt idx="2">
                  <c:v>16.292000000000002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590392"/>
        <c:axId val="259583336"/>
      </c:barChart>
      <c:catAx>
        <c:axId val="2595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3336"/>
        <c:crosses val="autoZero"/>
        <c:auto val="1"/>
        <c:lblAlgn val="ctr"/>
        <c:lblOffset val="100"/>
        <c:noMultiLvlLbl val="0"/>
      </c:catAx>
      <c:valAx>
        <c:axId val="2595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2612.2275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5296"/>
        <c:axId val="259586472"/>
      </c:barChart>
      <c:catAx>
        <c:axId val="2595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6472"/>
        <c:crosses val="autoZero"/>
        <c:auto val="1"/>
        <c:lblAlgn val="ctr"/>
        <c:lblOffset val="100"/>
        <c:noMultiLvlLbl val="0"/>
      </c:catAx>
      <c:valAx>
        <c:axId val="25958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246.10771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84120"/>
        <c:axId val="259585688"/>
      </c:barChart>
      <c:catAx>
        <c:axId val="25958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85688"/>
        <c:crosses val="autoZero"/>
        <c:auto val="1"/>
        <c:lblAlgn val="ctr"/>
        <c:lblOffset val="100"/>
        <c:noMultiLvlLbl val="0"/>
      </c:catAx>
      <c:valAx>
        <c:axId val="25958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692.23659999999995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5528"/>
        <c:axId val="257217096"/>
      </c:barChart>
      <c:catAx>
        <c:axId val="25721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096"/>
        <c:crosses val="autoZero"/>
        <c:auto val="1"/>
        <c:lblAlgn val="ctr"/>
        <c:lblOffset val="100"/>
        <c:noMultiLvlLbl val="0"/>
      </c:catAx>
      <c:valAx>
        <c:axId val="25721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5.097963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8768"/>
        <c:axId val="259171120"/>
      </c:barChart>
      <c:catAx>
        <c:axId val="2591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1120"/>
        <c:crosses val="autoZero"/>
        <c:auto val="1"/>
        <c:lblAlgn val="ctr"/>
        <c:lblOffset val="100"/>
        <c:noMultiLvlLbl val="0"/>
      </c:catAx>
      <c:valAx>
        <c:axId val="25917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4969.3046999999997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20232"/>
        <c:axId val="257213568"/>
      </c:barChart>
      <c:catAx>
        <c:axId val="2572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3568"/>
        <c:crosses val="autoZero"/>
        <c:auto val="1"/>
        <c:lblAlgn val="ctr"/>
        <c:lblOffset val="100"/>
        <c:noMultiLvlLbl val="0"/>
      </c:catAx>
      <c:valAx>
        <c:axId val="2572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2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18.423459999999999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8272"/>
        <c:axId val="257217880"/>
      </c:barChart>
      <c:catAx>
        <c:axId val="2572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880"/>
        <c:crosses val="autoZero"/>
        <c:auto val="1"/>
        <c:lblAlgn val="ctr"/>
        <c:lblOffset val="100"/>
        <c:noMultiLvlLbl val="0"/>
      </c:catAx>
      <c:valAx>
        <c:axId val="2572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2.6917171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213960"/>
        <c:axId val="257214352"/>
      </c:barChart>
      <c:catAx>
        <c:axId val="2572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4352"/>
        <c:crosses val="autoZero"/>
        <c:auto val="1"/>
        <c:lblAlgn val="ctr"/>
        <c:lblOffset val="100"/>
        <c:noMultiLvlLbl val="0"/>
      </c:catAx>
      <c:valAx>
        <c:axId val="2572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2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269.15050000000002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67984"/>
        <c:axId val="259169160"/>
      </c:barChart>
      <c:catAx>
        <c:axId val="2591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69160"/>
        <c:crosses val="autoZero"/>
        <c:auto val="1"/>
        <c:lblAlgn val="ctr"/>
        <c:lblOffset val="100"/>
        <c:noMultiLvlLbl val="0"/>
      </c:catAx>
      <c:valAx>
        <c:axId val="2591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1.8897146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3080"/>
        <c:axId val="259175040"/>
      </c:barChart>
      <c:catAx>
        <c:axId val="25917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5040"/>
        <c:crosses val="autoZero"/>
        <c:auto val="1"/>
        <c:lblAlgn val="ctr"/>
        <c:lblOffset val="100"/>
        <c:noMultiLvlLbl val="0"/>
      </c:catAx>
      <c:valAx>
        <c:axId val="25917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22.890877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512"/>
        <c:axId val="259170336"/>
      </c:barChart>
      <c:catAx>
        <c:axId val="2591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0336"/>
        <c:crosses val="autoZero"/>
        <c:auto val="1"/>
        <c:lblAlgn val="ctr"/>
        <c:lblOffset val="100"/>
        <c:noMultiLvlLbl val="0"/>
      </c:catAx>
      <c:valAx>
        <c:axId val="25917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2.6917171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1904"/>
        <c:axId val="259173864"/>
      </c:barChart>
      <c:catAx>
        <c:axId val="2591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73864"/>
        <c:crosses val="autoZero"/>
        <c:auto val="1"/>
        <c:lblAlgn val="ctr"/>
        <c:lblOffset val="100"/>
        <c:noMultiLvlLbl val="0"/>
      </c:catAx>
      <c:valAx>
        <c:axId val="25917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757.89544999999998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74648"/>
        <c:axId val="441293328"/>
      </c:barChart>
      <c:catAx>
        <c:axId val="2591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3328"/>
        <c:crosses val="autoZero"/>
        <c:auto val="1"/>
        <c:lblAlgn val="ctr"/>
        <c:lblOffset val="100"/>
        <c:noMultiLvlLbl val="0"/>
      </c:catAx>
      <c:valAx>
        <c:axId val="44129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10.625776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291760"/>
        <c:axId val="441290192"/>
      </c:barChart>
      <c:catAx>
        <c:axId val="4412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290192"/>
        <c:crosses val="autoZero"/>
        <c:auto val="1"/>
        <c:lblAlgn val="ctr"/>
        <c:lblOffset val="100"/>
        <c:noMultiLvlLbl val="0"/>
      </c:catAx>
      <c:valAx>
        <c:axId val="4412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2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최상포, ID : H1900403)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14일 14:17:20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2612.2275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86.364440000000002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33.039099999999998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74.861000000000004</v>
      </c>
      <c r="G8" s="59">
        <f>'DRIs DATA 입력'!G8</f>
        <v>8.8480000000000008</v>
      </c>
      <c r="H8" s="59">
        <f>'DRIs DATA 입력'!H8</f>
        <v>16.292000000000002</v>
      </c>
      <c r="I8" s="46"/>
      <c r="J8" s="59" t="s">
        <v>216</v>
      </c>
      <c r="K8" s="59">
        <f>'DRIs DATA 입력'!K8</f>
        <v>4.59</v>
      </c>
      <c r="L8" s="59">
        <f>'DRIs DATA 입력'!L8</f>
        <v>5.8940000000000001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680.96045000000004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19.269846000000001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5.097963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269.15050000000002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246.10771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2.1615886999999998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1.8897146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22.890877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2.6917171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757.89544999999998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10.625776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3.8753410000000001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5.5024069999999998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692.23659999999995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1604.3092999999999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4969.3046999999997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4673.3184000000001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281.63463999999999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209.67087000000001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18.423459999999999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13.986200999999999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1162.9978000000001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0.34355015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4.2331175999999999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284.94887999999997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94.473785000000007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2612.2275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86.364440000000002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33.039099999999998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74.861000000000004</v>
      </c>
      <c r="G8" s="160">
        <v>8.8480000000000008</v>
      </c>
      <c r="H8" s="160">
        <v>16.292000000000002</v>
      </c>
      <c r="I8" s="158"/>
      <c r="J8" s="160" t="s">
        <v>216</v>
      </c>
      <c r="K8" s="160">
        <v>4.59</v>
      </c>
      <c r="L8" s="160">
        <v>5.8940000000000001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680.96045000000004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19.269846000000001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5.097963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269.15050000000002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246.10771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2.1615886999999998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1.8897146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22.890877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2.6917171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757.89544999999998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10.625776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3.8753410000000001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5.5024069999999998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692.23659999999995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1604.3092999999999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4969.3046999999997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4673.3184000000001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281.63463999999999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209.67087000000001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18.423459999999999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13.986200999999999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1162.9978000000001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0.34355015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4.2331175999999999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284.94887999999997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94.473785000000007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BE44:BJ44"/>
    <mergeCell ref="AQ44:AV44"/>
    <mergeCell ref="A44:F44"/>
    <mergeCell ref="H44:M44"/>
    <mergeCell ref="O44:T44"/>
    <mergeCell ref="V44:AA4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9" sqref="K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2612.2275</v>
      </c>
      <c r="F2" s="63">
        <v>396.84710000000001</v>
      </c>
      <c r="G2" s="63">
        <v>46.901893999999999</v>
      </c>
      <c r="H2" s="63">
        <v>20.303787</v>
      </c>
      <c r="I2" s="63">
        <v>26.598103999999999</v>
      </c>
      <c r="J2" s="63">
        <v>86.364440000000002</v>
      </c>
      <c r="K2" s="63">
        <v>46.419460000000001</v>
      </c>
      <c r="L2" s="63">
        <v>39.944977000000002</v>
      </c>
      <c r="M2" s="63">
        <v>33.039099999999998</v>
      </c>
      <c r="N2" s="63">
        <v>3.6111922000000001</v>
      </c>
      <c r="O2" s="63">
        <v>16.574542999999998</v>
      </c>
      <c r="P2" s="63">
        <v>2510.8024999999998</v>
      </c>
      <c r="Q2" s="63">
        <v>27.597452000000001</v>
      </c>
      <c r="R2" s="63">
        <v>680.96045000000004</v>
      </c>
      <c r="S2" s="63">
        <v>111.37522</v>
      </c>
      <c r="T2" s="63">
        <v>6835.0176000000001</v>
      </c>
      <c r="U2" s="63">
        <v>5.097963</v>
      </c>
      <c r="V2" s="63">
        <v>19.269846000000001</v>
      </c>
      <c r="W2" s="63">
        <v>269.15050000000002</v>
      </c>
      <c r="X2" s="63">
        <v>246.10771</v>
      </c>
      <c r="Y2" s="63">
        <v>2.1615886999999998</v>
      </c>
      <c r="Z2" s="63">
        <v>1.8897146</v>
      </c>
      <c r="AA2" s="63">
        <v>22.890877</v>
      </c>
      <c r="AB2" s="63">
        <v>2.6917171</v>
      </c>
      <c r="AC2" s="63">
        <v>757.89544999999998</v>
      </c>
      <c r="AD2" s="63">
        <v>10.625776</v>
      </c>
      <c r="AE2" s="63">
        <v>3.8753410000000001</v>
      </c>
      <c r="AF2" s="63">
        <v>5.5024069999999998</v>
      </c>
      <c r="AG2" s="63">
        <v>692.23659999999995</v>
      </c>
      <c r="AH2" s="63">
        <v>340.09089999999998</v>
      </c>
      <c r="AI2" s="63">
        <v>352.14566000000002</v>
      </c>
      <c r="AJ2" s="63">
        <v>1604.3092999999999</v>
      </c>
      <c r="AK2" s="63">
        <v>4969.3046999999997</v>
      </c>
      <c r="AL2" s="63">
        <v>281.63463999999999</v>
      </c>
      <c r="AM2" s="63">
        <v>4673.3184000000001</v>
      </c>
      <c r="AN2" s="63">
        <v>209.67087000000001</v>
      </c>
      <c r="AO2" s="63">
        <v>18.423459999999999</v>
      </c>
      <c r="AP2" s="63">
        <v>13.778615</v>
      </c>
      <c r="AQ2" s="63">
        <v>4.6448450000000001</v>
      </c>
      <c r="AR2" s="63">
        <v>13.986200999999999</v>
      </c>
      <c r="AS2" s="63">
        <v>1162.9978000000001</v>
      </c>
      <c r="AT2" s="63">
        <v>0.34355015</v>
      </c>
      <c r="AU2" s="63">
        <v>4.2331175999999999</v>
      </c>
      <c r="AV2" s="63">
        <v>284.94887999999997</v>
      </c>
      <c r="AW2" s="63">
        <v>94.473785000000007</v>
      </c>
      <c r="AX2" s="63">
        <v>0.29541007000000002</v>
      </c>
      <c r="AY2" s="63">
        <v>1.1578052000000001</v>
      </c>
      <c r="AZ2" s="63">
        <v>257.74408</v>
      </c>
      <c r="BA2" s="63">
        <v>37.85351</v>
      </c>
      <c r="BB2" s="63">
        <v>14.002033000000001</v>
      </c>
      <c r="BC2" s="63">
        <v>13.508348</v>
      </c>
      <c r="BD2" s="63">
        <v>10.3133</v>
      </c>
      <c r="BE2" s="63">
        <v>0.88006264000000001</v>
      </c>
      <c r="BF2" s="63">
        <v>3.4947395000000001</v>
      </c>
      <c r="BG2" s="63">
        <v>2.7754896000000001E-3</v>
      </c>
      <c r="BH2" s="63">
        <v>5.4470035999999999E-2</v>
      </c>
      <c r="BI2" s="63">
        <v>4.0747944000000001E-2</v>
      </c>
      <c r="BJ2" s="63">
        <v>0.1356358</v>
      </c>
      <c r="BK2" s="63">
        <v>2.1349920000000001E-4</v>
      </c>
      <c r="BL2" s="63">
        <v>0.33347553000000002</v>
      </c>
      <c r="BM2" s="63">
        <v>3.3208810999999998</v>
      </c>
      <c r="BN2" s="63">
        <v>0.74604225000000002</v>
      </c>
      <c r="BO2" s="63">
        <v>42.551369999999999</v>
      </c>
      <c r="BP2" s="63">
        <v>7.7475795999999999</v>
      </c>
      <c r="BQ2" s="63">
        <v>14.272665</v>
      </c>
      <c r="BR2" s="63">
        <v>48.469444000000003</v>
      </c>
      <c r="BS2" s="63">
        <v>16.074707</v>
      </c>
      <c r="BT2" s="63">
        <v>8.4429820000000007</v>
      </c>
      <c r="BU2" s="63">
        <v>4.5740946999999997E-2</v>
      </c>
      <c r="BV2" s="63">
        <v>6.2279224000000001E-2</v>
      </c>
      <c r="BW2" s="63">
        <v>0.59578072999999998</v>
      </c>
      <c r="BX2" s="63">
        <v>1.2434746999999999</v>
      </c>
      <c r="BY2" s="63">
        <v>0.14886093</v>
      </c>
      <c r="BZ2" s="63">
        <v>7.5707719999999995E-4</v>
      </c>
      <c r="CA2" s="63">
        <v>0.61327153000000001</v>
      </c>
      <c r="CB2" s="63">
        <v>2.9952382999999999E-2</v>
      </c>
      <c r="CC2" s="63">
        <v>0.26696740000000002</v>
      </c>
      <c r="CD2" s="63">
        <v>2.2763455000000001</v>
      </c>
      <c r="CE2" s="63">
        <v>5.4589942000000002E-2</v>
      </c>
      <c r="CF2" s="63">
        <v>0.39291513</v>
      </c>
      <c r="CG2" s="63">
        <v>0</v>
      </c>
      <c r="CH2" s="63">
        <v>6.0567330000000003E-2</v>
      </c>
      <c r="CI2" s="63">
        <v>2.5328759999999999E-3</v>
      </c>
      <c r="CJ2" s="63">
        <v>4.7264679999999997</v>
      </c>
      <c r="CK2" s="63">
        <v>7.5898770000000001E-3</v>
      </c>
      <c r="CL2" s="63">
        <v>0.54814580000000002</v>
      </c>
      <c r="CM2" s="63">
        <v>2.9710789000000002</v>
      </c>
      <c r="CN2" s="63">
        <v>2486.5783999999999</v>
      </c>
      <c r="CO2" s="63">
        <v>4268.4546</v>
      </c>
      <c r="CP2" s="63">
        <v>2524.9578000000001</v>
      </c>
      <c r="CQ2" s="63">
        <v>995.73015999999996</v>
      </c>
      <c r="CR2" s="63">
        <v>448.17343</v>
      </c>
      <c r="CS2" s="63">
        <v>585.66729999999995</v>
      </c>
      <c r="CT2" s="63">
        <v>2347.7914999999998</v>
      </c>
      <c r="CU2" s="63">
        <v>1476.7378000000001</v>
      </c>
      <c r="CV2" s="63">
        <v>1840.3208</v>
      </c>
      <c r="CW2" s="63">
        <v>1672.1663000000001</v>
      </c>
      <c r="CX2" s="63">
        <v>482.36430000000001</v>
      </c>
      <c r="CY2" s="63">
        <v>3192.5925000000002</v>
      </c>
      <c r="CZ2" s="63">
        <v>1650.86</v>
      </c>
      <c r="DA2" s="63">
        <v>3550.2356</v>
      </c>
      <c r="DB2" s="63">
        <v>3497.5133999999998</v>
      </c>
      <c r="DC2" s="63">
        <v>4822.7592999999997</v>
      </c>
      <c r="DD2" s="63">
        <v>7563.0933000000005</v>
      </c>
      <c r="DE2" s="63">
        <v>1716.2188000000001</v>
      </c>
      <c r="DF2" s="63">
        <v>3921.5104999999999</v>
      </c>
      <c r="DG2" s="63">
        <v>1768.7858000000001</v>
      </c>
      <c r="DH2" s="63">
        <v>131.67600999999999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37.85351</v>
      </c>
      <c r="B6">
        <f>BB2</f>
        <v>14.002033000000001</v>
      </c>
      <c r="C6">
        <f>BC2</f>
        <v>13.508348</v>
      </c>
      <c r="D6">
        <f>BD2</f>
        <v>10.3133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9" sqref="I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22881</v>
      </c>
      <c r="C2" s="56">
        <f ca="1">YEAR(TODAY())-YEAR(B2)+IF(TODAY()&gt;=DATE(YEAR(TODAY()),MONTH(B2),DAY(B2)),0,-1)</f>
        <v>58</v>
      </c>
      <c r="E2" s="52">
        <v>167.7</v>
      </c>
      <c r="F2" s="53" t="s">
        <v>39</v>
      </c>
      <c r="G2" s="52">
        <v>59.6</v>
      </c>
      <c r="H2" s="51" t="s">
        <v>41</v>
      </c>
      <c r="I2" s="70">
        <f>ROUND(G3/E3^2,1)</f>
        <v>21.2</v>
      </c>
    </row>
    <row r="3" spans="1:9">
      <c r="E3" s="51">
        <f>E2/100</f>
        <v>1.6769999999999998</v>
      </c>
      <c r="F3" s="51" t="s">
        <v>40</v>
      </c>
      <c r="G3" s="51">
        <f>G2</f>
        <v>59.6</v>
      </c>
      <c r="H3" s="51" t="s">
        <v>41</v>
      </c>
      <c r="I3" s="70"/>
    </row>
    <row r="4" spans="1:9">
      <c r="A4" t="s">
        <v>273</v>
      </c>
    </row>
    <row r="5" spans="1:9">
      <c r="B5" s="60">
        <v>44090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최상포, ID : H1900403)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14일 14:17:20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44090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167.7</v>
      </c>
      <c r="L12" s="122"/>
      <c r="M12" s="115">
        <f>'개인정보 및 신체계측 입력'!G2</f>
        <v>59.6</v>
      </c>
      <c r="N12" s="116"/>
      <c r="O12" s="111" t="s">
        <v>271</v>
      </c>
      <c r="P12" s="105"/>
      <c r="Q12" s="88">
        <f>'개인정보 및 신체계측 입력'!I2</f>
        <v>21.2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최상포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74.861000000000004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8.8480000000000008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16.292000000000002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0.7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5.9</v>
      </c>
      <c r="L72" s="36" t="s">
        <v>53</v>
      </c>
      <c r="M72" s="36">
        <f>ROUND('DRIs DATA'!K8,1)</f>
        <v>4.5999999999999996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90.79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160.58000000000001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246.11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179.45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86.53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331.29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184.23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2020-12-14T05:39:54Z</dcterms:modified>
</cp:coreProperties>
</file>