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<sst xmlns="http://schemas.openxmlformats.org/spreadsheetml/2006/main" count="692" uniqueCount="283">
  <si>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</si>
  <si>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</si>
  <si>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</si>
  <si>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</si>
  <si>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</si>
  <si>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</si>
  <si>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</si>
  <si>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</si>
  <si>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</si>
  <si>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</si>
  <si>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</si>
  <si>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</si>
  <si>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</si>
  <si>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</si>
  <si>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</si>
  <si>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</si>
  <si>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</si>
  <si>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</si>
  <si>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</si>
  <si>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</si>
  <si>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</si>
  <si>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</si>
  <si>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</si>
  <si>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</si>
  <si>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</si>
  <si>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</si>
  <si>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</si>
  <si>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</si>
  <si>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</si>
  <si>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</si>
  <si>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</si>
  <si>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</si>
  <si>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</si>
  <si>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</si>
  <si>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</si>
  <si>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</si>
  <si>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</si>
  <si>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</si>
  <si>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</si>
  <si>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</si>
  <si>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</si>
  <si>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</si>
  <si>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</si>
  <si>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</si>
  <si>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</si>
  <si>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</si>
  <si>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</si>
  <si>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</si>
  <si>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</si>
  <si>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</si>
  <si>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</si>
  <si>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</si>
  <si>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</si>
  <si>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</si>
  <si>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</si>
  <si>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</si>
  <si>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</si>
  <si>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</si>
  <si>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</si>
  <si>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</si>
  <si>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</si>
  <si>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</si>
  <si>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</si>
  <si>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</si>
  <si>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</si>
  <si>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</si>
  <si>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</si>
  <si>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</si>
  <si>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</si>
  <si>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</si>
  <si>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</si>
  <si>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</si>
  <si>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</si>
  <si>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</si>
  <si>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</si>
  <si>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</si>
  <si>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</si>
  <si>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</si>
  <si>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</si>
  <si>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</si>
  <si>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</si>
  <si>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</si>
  <si>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</si>
  <si>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</si>
  <si>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</si>
  <si>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</si>
  <si>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</si>
  <si>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</si>
  <si>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</si>
  <si>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</si>
  <si>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</si>
  <si>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</si>
  <si>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</si>
  <si>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</si>
  <si>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</si>
  <si>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</si>
  <si>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</si>
  <si>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</si>
  <si>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</si>
  <si>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</si>
  <si>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</si>
  <si>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</si>
  <si>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</si>
  <si>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</si>
  <si>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</si>
  <si>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</si>
  <si>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</si>
  <si>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</si>
  <si>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</si>
  <si>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</si>
  <si>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</si>
  <si>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</si>
  <si>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</si>
  <si>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</si>
  <si>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</si>
  <si>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</si>
  <si>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</si>
  <si>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</si>
  <si>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</si>
  <si>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</si>
  <si>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</si>
  <si>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</si>
  <si>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</si>
  <si>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</si>
  <si>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</si>
  <si>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</si>
  <si>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</si>
  <si>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</si>
  <si>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</si>
  <si>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</si>
  <si>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</si>
  <si>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</si>
  <si>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</si>
  <si>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</si>
  <si>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</si>
  <si>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</si>
  <si>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</si>
  <si>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</si>
  <si>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</si>
  <si>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</si>
  <si>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</si>
  <si>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</si>
  <si>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</si>
  <si>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</si>
  <si>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</si>
  <si>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</si>
  <si>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</si>
  <si>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</si>
  <si>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</si>
  <si>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</si>
  <si>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</si>
  <si>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</si>
  <si>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</si>
  <si>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</si>
  <si>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</si>
  <si>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</si>
  <si>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</si>
  <si>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</si>
  <si>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</si>
  <si>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</si>
  <si>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</si>
  <si>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</si>
  <si>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</si>
  <si>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</si>
  <si>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</si>
  <si>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</si>
  <si>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</si>
  <si>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</si>
  <si>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</si>
  <si>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</si>
  <si>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</si>
  <si>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</si>
  <si>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</si>
  <si>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</si>
  <si>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</si>
  <si>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</si>
  <si>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</si>
  <si>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</si>
  <si>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</si>
  <si>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</si>
  <si>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</si>
  <si>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</si>
  <si>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</si>
  <si>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</si>
  <si>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</si>
  <si>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</si>
  <si>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</si>
  <si>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</si>
  <si>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</si>
  <si>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</si>
  <si>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</si>
  <si>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</si>
  <si>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</si>
  <si>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</si>
  <si>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</si>
  <si>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</si>
  <si>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</si>
  <si>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</si>
  <si>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</si>
  <si>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</si>
  <si>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</si>
  <si>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</si>
  <si>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</si>
  <si>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</si>
  <si>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</si>
  <si>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</si>
  <si>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</si>
  <si>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</si>
  <si>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</si>
  <si>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</si>
  <si>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</si>
  <si>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</si>
  <si>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</si>
  <si>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</si>
  <si>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</si>
  <si>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</si>
  <si>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</si>
  <si>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</si>
  <si>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</si>
  <si>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</si>
  <si>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</si>
  <si>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</si>
  <si>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</si>
  <si>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</si>
  <si>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</si>
  <si>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</si>
  <si>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</si>
  <si>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</si>
  <si>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</si>
  <si>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</si>
  <si>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</si>
  <si>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</si>
  <si>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</si>
  <si>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</si>
  <si>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</si>
  <si>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</si>
  <si>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</si>
  <si>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</si>
  <si>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</si>
  <si>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</si>
  <si>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</si>
  <si>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</si>
  <si>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</si>
  <si>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</si>
  <si>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</si>
  <si>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</si>
  <si>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</si>
  <si>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</si>
  <si>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</si>
  <si>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</si>
  <si>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</si>
  <si>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</si>
  <si>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</si>
  <si>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</si>
  <si>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</si>
  <si>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</si>
  <si>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</si>
  <si>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</si>
  <si>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</si>
  <si>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</si>
  <si>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</si>
  <si>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</si>
  <si>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</si>
  <si>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</si>
  <si>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</si>
  <si>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</si>
  <si>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</si>
  <si>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</si>
  <si>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</si>
  <si>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</si>
  <si>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</si>
  <si>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</si>
  <si>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</si>
  <si>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</si>
  <si>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</si>
  <si>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</si>
  <si>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</si>
  <si>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</si>
  <si>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</si>
  <si>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김정기, ID : H1900404)</t>
  </si>
  <si>
    <t>2020년 12월 14일 14:18:39</t>
  </si>
  <si>
    <t>H1900404</t>
  </si>
  <si>
    <t>김정기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</si>
</sst>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43.465209999999999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1848"/>
        <c:axId val="207164592"/>
      </c:barChart>
      <c:catAx>
        <c:axId val="2071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4592"/>
        <c:crosses val="autoZero"/>
        <c:auto val="1"/>
        <c:lblAlgn val="ctr"/>
        <c:lblOffset val="100"/>
        <c:noMultiLvlLbl val="0"/>
      </c:catAx>
      <c:valAx>
        <c:axId val="20716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1.4976455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0584"/>
        <c:axId val="441294112"/>
      </c:barChart>
      <c:catAx>
        <c:axId val="4412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112"/>
        <c:crosses val="autoZero"/>
        <c:auto val="1"/>
        <c:lblAlgn val="ctr"/>
        <c:lblOffset val="100"/>
        <c:noMultiLvlLbl val="0"/>
      </c:catAx>
      <c:valAx>
        <c:axId val="4412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0.87196490000000004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368"/>
        <c:axId val="441294896"/>
      </c:barChart>
      <c:catAx>
        <c:axId val="4412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896"/>
        <c:crosses val="autoZero"/>
        <c:auto val="1"/>
        <c:lblAlgn val="ctr"/>
        <c:lblOffset val="100"/>
        <c:noMultiLvlLbl val="0"/>
      </c:catAx>
      <c:valAx>
        <c:axId val="44129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778.20339999999999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9800"/>
        <c:axId val="441295288"/>
      </c:barChart>
      <c:catAx>
        <c:axId val="4412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5288"/>
        <c:crosses val="autoZero"/>
        <c:auto val="1"/>
        <c:lblAlgn val="ctr"/>
        <c:lblOffset val="100"/>
        <c:noMultiLvlLbl val="0"/>
      </c:catAx>
      <c:valAx>
        <c:axId val="4412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1897.106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8232"/>
        <c:axId val="441292544"/>
      </c:barChart>
      <c:catAx>
        <c:axId val="4412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2544"/>
        <c:crosses val="autoZero"/>
        <c:auto val="1"/>
        <c:lblAlgn val="ctr"/>
        <c:lblOffset val="100"/>
        <c:noMultiLvlLbl val="0"/>
      </c:catAx>
      <c:valAx>
        <c:axId val="441292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91.105514999999997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2936"/>
        <c:axId val="441289016"/>
      </c:barChart>
      <c:catAx>
        <c:axId val="4412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89016"/>
        <c:crosses val="autoZero"/>
        <c:auto val="1"/>
        <c:lblAlgn val="ctr"/>
        <c:lblOffset val="100"/>
        <c:noMultiLvlLbl val="0"/>
      </c:catAx>
      <c:valAx>
        <c:axId val="4412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83.046449999999993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6616"/>
        <c:axId val="447622496"/>
      </c:barChart>
      <c:catAx>
        <c:axId val="44761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496"/>
        <c:crosses val="autoZero"/>
        <c:auto val="1"/>
        <c:lblAlgn val="ctr"/>
        <c:lblOffset val="100"/>
        <c:noMultiLvlLbl val="0"/>
      </c:catAx>
      <c:valAx>
        <c:axId val="4476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7.3810770000000003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20144"/>
        <c:axId val="447619752"/>
      </c:barChart>
      <c:catAx>
        <c:axId val="4476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752"/>
        <c:crosses val="autoZero"/>
        <c:auto val="1"/>
        <c:lblAlgn val="ctr"/>
        <c:lblOffset val="100"/>
        <c:noMultiLvlLbl val="0"/>
      </c:catAx>
      <c:valAx>
        <c:axId val="44761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477.55489999999998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792"/>
        <c:axId val="447620536"/>
      </c:barChart>
      <c:catAx>
        <c:axId val="4476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0536"/>
        <c:crosses val="autoZero"/>
        <c:auto val="1"/>
        <c:lblAlgn val="ctr"/>
        <c:lblOffset val="100"/>
        <c:noMultiLvlLbl val="0"/>
      </c:catAx>
      <c:valAx>
        <c:axId val="44762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6.3496580000000002E-3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440"/>
        <c:axId val="447622104"/>
      </c:barChart>
      <c:catAx>
        <c:axId val="4476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104"/>
        <c:crosses val="autoZero"/>
        <c:auto val="1"/>
        <c:lblAlgn val="ctr"/>
        <c:lblOffset val="100"/>
        <c:noMultiLvlLbl val="0"/>
      </c:catAx>
      <c:valAx>
        <c:axId val="44762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2.7607914999999998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400"/>
        <c:axId val="447622888"/>
      </c:barChart>
      <c:catAx>
        <c:axId val="4476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888"/>
        <c:crosses val="autoZero"/>
        <c:auto val="1"/>
        <c:lblAlgn val="ctr"/>
        <c:lblOffset val="100"/>
        <c:noMultiLvlLbl val="0"/>
      </c:catAx>
      <c:valAx>
        <c:axId val="44762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14.467418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592"/>
        <c:axId val="259170728"/>
      </c:barChart>
      <c:catAx>
        <c:axId val="2591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728"/>
        <c:crosses val="autoZero"/>
        <c:auto val="1"/>
        <c:lblAlgn val="ctr"/>
        <c:lblOffset val="100"/>
        <c:noMultiLvlLbl val="0"/>
      </c:catAx>
      <c:valAx>
        <c:axId val="2591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105.33028400000001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8968"/>
        <c:axId val="447619360"/>
      </c:barChart>
      <c:catAx>
        <c:axId val="4476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360"/>
        <c:crosses val="autoZero"/>
        <c:auto val="1"/>
        <c:lblAlgn val="ctr"/>
        <c:lblOffset val="100"/>
        <c:noMultiLvlLbl val="0"/>
      </c:catAx>
      <c:valAx>
        <c:axId val="4476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54.443812999999999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832"/>
        <c:axId val="447616224"/>
      </c:barChart>
      <c:catAx>
        <c:axId val="4476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6224"/>
        <c:crosses val="autoZero"/>
        <c:auto val="1"/>
        <c:lblAlgn val="ctr"/>
        <c:lblOffset val="100"/>
        <c:noMultiLvlLbl val="0"/>
      </c:catAx>
      <c:valAx>
        <c:axId val="4476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6.2270000000000003</c:v>
                </c:pt>
                <c:pt idx="1">
                  <c:v>10.927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82944"/>
        <c:axId val="259588824"/>
      </c:barChart>
      <c:catAx>
        <c:axId val="2595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8824"/>
        <c:crosses val="autoZero"/>
        <c:auto val="1"/>
        <c:lblAlgn val="ctr"/>
        <c:lblOffset val="100"/>
        <c:noMultiLvlLbl val="0"/>
      </c:catAx>
      <c:valAx>
        <c:axId val="2595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6.4701120000000003</c:v>
                </c:pt>
                <c:pt idx="1">
                  <c:v>7.1094521999999998</c:v>
                </c:pt>
                <c:pt idx="2">
                  <c:v>6.8658685999999998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289.62286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8040"/>
        <c:axId val="259584904"/>
      </c:barChart>
      <c:catAx>
        <c:axId val="2595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4904"/>
        <c:crosses val="autoZero"/>
        <c:auto val="1"/>
        <c:lblAlgn val="ctr"/>
        <c:lblOffset val="100"/>
        <c:noMultiLvlLbl val="0"/>
      </c:catAx>
      <c:valAx>
        <c:axId val="2595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8.8326419999999999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9608"/>
        <c:axId val="259587648"/>
      </c:barChart>
      <c:catAx>
        <c:axId val="2595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7648"/>
        <c:crosses val="autoZero"/>
        <c:auto val="1"/>
        <c:lblAlgn val="ctr"/>
        <c:lblOffset val="100"/>
        <c:noMultiLvlLbl val="0"/>
      </c:catAx>
      <c:valAx>
        <c:axId val="2595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79.2</c:v>
                </c:pt>
                <c:pt idx="1">
                  <c:v>6.26</c:v>
                </c:pt>
                <c:pt idx="2">
                  <c:v>14.541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90392"/>
        <c:axId val="259583336"/>
      </c:barChart>
      <c:catAx>
        <c:axId val="2595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3336"/>
        <c:crosses val="autoZero"/>
        <c:auto val="1"/>
        <c:lblAlgn val="ctr"/>
        <c:lblOffset val="100"/>
        <c:noMultiLvlLbl val="0"/>
      </c:catAx>
      <c:valAx>
        <c:axId val="2595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1301.6893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5296"/>
        <c:axId val="259586472"/>
      </c:barChart>
      <c:catAx>
        <c:axId val="2595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6472"/>
        <c:crosses val="autoZero"/>
        <c:auto val="1"/>
        <c:lblAlgn val="ctr"/>
        <c:lblOffset val="100"/>
        <c:noMultiLvlLbl val="0"/>
      </c:catAx>
      <c:valAx>
        <c:axId val="25958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54.214089999999999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4120"/>
        <c:axId val="259585688"/>
      </c:barChart>
      <c:catAx>
        <c:axId val="25958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5688"/>
        <c:crosses val="autoZero"/>
        <c:auto val="1"/>
        <c:lblAlgn val="ctr"/>
        <c:lblOffset val="100"/>
        <c:noMultiLvlLbl val="0"/>
      </c:catAx>
      <c:valAx>
        <c:axId val="2595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272.60287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5528"/>
        <c:axId val="257217096"/>
      </c:barChart>
      <c:catAx>
        <c:axId val="2572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096"/>
        <c:crosses val="autoZero"/>
        <c:auto val="1"/>
        <c:lblAlgn val="ctr"/>
        <c:lblOffset val="100"/>
        <c:noMultiLvlLbl val="0"/>
      </c:catAx>
      <c:valAx>
        <c:axId val="257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2.0823689999999999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8768"/>
        <c:axId val="259171120"/>
      </c:barChart>
      <c:catAx>
        <c:axId val="2591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1120"/>
        <c:crosses val="autoZero"/>
        <c:auto val="1"/>
        <c:lblAlgn val="ctr"/>
        <c:lblOffset val="100"/>
        <c:noMultiLvlLbl val="0"/>
      </c:catAx>
      <c:valAx>
        <c:axId val="2591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3070.0360000000001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20232"/>
        <c:axId val="257213568"/>
      </c:barChart>
      <c:catAx>
        <c:axId val="2572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3568"/>
        <c:crosses val="autoZero"/>
        <c:auto val="1"/>
        <c:lblAlgn val="ctr"/>
        <c:lblOffset val="100"/>
        <c:noMultiLvlLbl val="0"/>
      </c:catAx>
      <c:valAx>
        <c:axId val="2572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8.593731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8272"/>
        <c:axId val="257217880"/>
      </c:barChart>
      <c:catAx>
        <c:axId val="2572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880"/>
        <c:crosses val="autoZero"/>
        <c:auto val="1"/>
        <c:lblAlgn val="ctr"/>
        <c:lblOffset val="100"/>
        <c:noMultiLvlLbl val="0"/>
      </c:catAx>
      <c:valAx>
        <c:axId val="2572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1.1838850999999999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3960"/>
        <c:axId val="257214352"/>
      </c:barChart>
      <c:catAx>
        <c:axId val="2572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4352"/>
        <c:crosses val="autoZero"/>
        <c:auto val="1"/>
        <c:lblAlgn val="ctr"/>
        <c:lblOffset val="100"/>
        <c:noMultiLvlLbl val="0"/>
      </c:catAx>
      <c:valAx>
        <c:axId val="2572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106.48421999999999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984"/>
        <c:axId val="259169160"/>
      </c:barChart>
      <c:catAx>
        <c:axId val="2591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69160"/>
        <c:crosses val="autoZero"/>
        <c:auto val="1"/>
        <c:lblAlgn val="ctr"/>
        <c:lblOffset val="100"/>
        <c:noMultiLvlLbl val="0"/>
      </c:catAx>
      <c:valAx>
        <c:axId val="2591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0.73891693000000003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3080"/>
        <c:axId val="259175040"/>
      </c:barChart>
      <c:catAx>
        <c:axId val="2591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5040"/>
        <c:crosses val="autoZero"/>
        <c:auto val="1"/>
        <c:lblAlgn val="ctr"/>
        <c:lblOffset val="100"/>
        <c:noMultiLvlLbl val="0"/>
      </c:catAx>
      <c:valAx>
        <c:axId val="25917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9.5718750000000004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512"/>
        <c:axId val="259170336"/>
      </c:barChart>
      <c:catAx>
        <c:axId val="2591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336"/>
        <c:crosses val="autoZero"/>
        <c:auto val="1"/>
        <c:lblAlgn val="ctr"/>
        <c:lblOffset val="100"/>
        <c:noMultiLvlLbl val="0"/>
      </c:catAx>
      <c:valAx>
        <c:axId val="25917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1.1838850999999999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904"/>
        <c:axId val="259173864"/>
      </c:barChart>
      <c:catAx>
        <c:axId val="259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3864"/>
        <c:crosses val="autoZero"/>
        <c:auto val="1"/>
        <c:lblAlgn val="ctr"/>
        <c:lblOffset val="100"/>
        <c:noMultiLvlLbl val="0"/>
      </c:catAx>
      <c:valAx>
        <c:axId val="2591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307.77193999999997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4648"/>
        <c:axId val="441293328"/>
      </c:barChart>
      <c:catAx>
        <c:axId val="259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3328"/>
        <c:crosses val="autoZero"/>
        <c:auto val="1"/>
        <c:lblAlgn val="ctr"/>
        <c:lblOffset val="100"/>
        <c:noMultiLvlLbl val="0"/>
      </c:catAx>
      <c:valAx>
        <c:axId val="4412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3.8240694999999998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760"/>
        <c:axId val="441290192"/>
      </c:barChart>
      <c:catAx>
        <c:axId val="4412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0192"/>
        <c:crosses val="autoZero"/>
        <c:auto val="1"/>
        <c:lblAlgn val="ctr"/>
        <c:lblOffset val="100"/>
        <c:noMultiLvlLbl val="0"/>
      </c:catAx>
      <c:valAx>
        <c:axId val="4412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김정기, ID : H1900404)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14일 14:18:39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1301.6893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43.465209999999999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14.467418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79.2</v>
      </c>
      <c r="G8" s="59">
        <f>'DRIs DATA 입력'!G8</f>
        <v>6.26</v>
      </c>
      <c r="H8" s="59">
        <f>'DRIs DATA 입력'!H8</f>
        <v>14.541</v>
      </c>
      <c r="I8" s="46"/>
      <c r="J8" s="59" t="s">
        <v>216</v>
      </c>
      <c r="K8" s="59">
        <f>'DRIs DATA 입력'!K8</f>
        <v>6.2270000000000003</v>
      </c>
      <c r="L8" s="59">
        <f>'DRIs DATA 입력'!L8</f>
        <v>10.927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289.62286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8.8326419999999999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2.0823689999999999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106.48421999999999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54.214089999999999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1.0306957999999999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0.73891693000000003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9.5718750000000004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1.1838850999999999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307.77193999999997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3.8240694999999998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1.4976455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0.87196490000000004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272.60287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778.20339999999999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3070.0360000000001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1897.106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91.105514999999997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83.046449999999993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8.593731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7.3810770000000003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477.55489999999998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6.3496580000000002E-3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2.7607914999999998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105.33028400000001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54.443812999999999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1301.6893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43.465209999999999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14.467418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79.2</v>
      </c>
      <c r="G8" s="160">
        <v>6.26</v>
      </c>
      <c r="H8" s="160">
        <v>14.541</v>
      </c>
      <c r="I8" s="158"/>
      <c r="J8" s="160" t="s">
        <v>216</v>
      </c>
      <c r="K8" s="160">
        <v>6.2270000000000003</v>
      </c>
      <c r="L8" s="160">
        <v>10.927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289.62286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8.8326419999999999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2.0823689999999999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106.48421999999999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54.214089999999999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1.0306957999999999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0.73891693000000003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9.5718750000000004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1.1838850999999999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307.77193999999997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3.8240694999999998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1.4976455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0.87196490000000004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272.60287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778.20339999999999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3070.0360000000001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1897.106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91.105514999999997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83.046449999999993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8.593731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7.3810770000000003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477.55489999999998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6.3496580000000002E-3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2.7607914999999998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105.33028400000001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54.443812999999999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5" sqref="G15:G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62</v>
      </c>
      <c r="E2" s="63">
        <v>1301.6893</v>
      </c>
      <c r="F2" s="63">
        <v>236.74721</v>
      </c>
      <c r="G2" s="63">
        <v>18.711625999999999</v>
      </c>
      <c r="H2" s="63">
        <v>9.2655735000000004</v>
      </c>
      <c r="I2" s="63">
        <v>9.4460534999999997</v>
      </c>
      <c r="J2" s="63">
        <v>43.465209999999999</v>
      </c>
      <c r="K2" s="63">
        <v>26.285139999999998</v>
      </c>
      <c r="L2" s="63">
        <v>17.180070000000001</v>
      </c>
      <c r="M2" s="63">
        <v>14.467418</v>
      </c>
      <c r="N2" s="63">
        <v>1.8355341000000001</v>
      </c>
      <c r="O2" s="63">
        <v>7.9428910000000004</v>
      </c>
      <c r="P2" s="63">
        <v>493.64359999999999</v>
      </c>
      <c r="Q2" s="63">
        <v>13.932653999999999</v>
      </c>
      <c r="R2" s="63">
        <v>289.62286</v>
      </c>
      <c r="S2" s="63">
        <v>53.745358000000003</v>
      </c>
      <c r="T2" s="63">
        <v>2830.5286000000001</v>
      </c>
      <c r="U2" s="63">
        <v>2.0823689999999999</v>
      </c>
      <c r="V2" s="63">
        <v>8.8326419999999999</v>
      </c>
      <c r="W2" s="63">
        <v>106.48421999999999</v>
      </c>
      <c r="X2" s="63">
        <v>54.214089999999999</v>
      </c>
      <c r="Y2" s="63">
        <v>1.0306957999999999</v>
      </c>
      <c r="Z2" s="63">
        <v>0.73891693000000003</v>
      </c>
      <c r="AA2" s="63">
        <v>9.5718750000000004</v>
      </c>
      <c r="AB2" s="63">
        <v>1.1838850999999999</v>
      </c>
      <c r="AC2" s="63">
        <v>307.77193999999997</v>
      </c>
      <c r="AD2" s="63">
        <v>3.8240694999999998</v>
      </c>
      <c r="AE2" s="63">
        <v>1.4976455</v>
      </c>
      <c r="AF2" s="63">
        <v>0.87196490000000004</v>
      </c>
      <c r="AG2" s="63">
        <v>272.60287</v>
      </c>
      <c r="AH2" s="63">
        <v>145.88191</v>
      </c>
      <c r="AI2" s="63">
        <v>126.72096000000001</v>
      </c>
      <c r="AJ2" s="63">
        <v>778.20339999999999</v>
      </c>
      <c r="AK2" s="63">
        <v>3070.0360000000001</v>
      </c>
      <c r="AL2" s="63">
        <v>91.105514999999997</v>
      </c>
      <c r="AM2" s="63">
        <v>1897.106</v>
      </c>
      <c r="AN2" s="63">
        <v>83.046449999999993</v>
      </c>
      <c r="AO2" s="63">
        <v>8.593731</v>
      </c>
      <c r="AP2" s="63">
        <v>6.7238607000000004</v>
      </c>
      <c r="AQ2" s="63">
        <v>1.8698698</v>
      </c>
      <c r="AR2" s="63">
        <v>7.3810770000000003</v>
      </c>
      <c r="AS2" s="63">
        <v>477.55489999999998</v>
      </c>
      <c r="AT2" s="63">
        <v>6.3496580000000002E-3</v>
      </c>
      <c r="AU2" s="63">
        <v>2.7607914999999998</v>
      </c>
      <c r="AV2" s="63">
        <v>105.33028400000001</v>
      </c>
      <c r="AW2" s="63">
        <v>54.443812999999999</v>
      </c>
      <c r="AX2" s="63">
        <v>4.9022015000000002E-2</v>
      </c>
      <c r="AY2" s="63">
        <v>0.54732906999999997</v>
      </c>
      <c r="AZ2" s="63">
        <v>124.74545999999999</v>
      </c>
      <c r="BA2" s="63">
        <v>20.449511999999999</v>
      </c>
      <c r="BB2" s="63">
        <v>6.4701120000000003</v>
      </c>
      <c r="BC2" s="63">
        <v>7.1094521999999998</v>
      </c>
      <c r="BD2" s="63">
        <v>6.8658685999999998</v>
      </c>
      <c r="BE2" s="63">
        <v>0.49337617</v>
      </c>
      <c r="BF2" s="63">
        <v>2.7950327000000001</v>
      </c>
      <c r="BG2" s="63">
        <v>2.7754896000000001E-3</v>
      </c>
      <c r="BH2" s="63">
        <v>1.3660353E-2</v>
      </c>
      <c r="BI2" s="63">
        <v>1.0316648499999999E-2</v>
      </c>
      <c r="BJ2" s="63">
        <v>4.3243719999999999E-2</v>
      </c>
      <c r="BK2" s="63">
        <v>2.1349920000000001E-4</v>
      </c>
      <c r="BL2" s="63">
        <v>0.1818766</v>
      </c>
      <c r="BM2" s="63">
        <v>2.1399078</v>
      </c>
      <c r="BN2" s="63">
        <v>0.59509299999999998</v>
      </c>
      <c r="BO2" s="63">
        <v>33.071182</v>
      </c>
      <c r="BP2" s="63">
        <v>6.3279139999999998</v>
      </c>
      <c r="BQ2" s="63">
        <v>10.251064</v>
      </c>
      <c r="BR2" s="63">
        <v>37.176569999999998</v>
      </c>
      <c r="BS2" s="63">
        <v>15.279569</v>
      </c>
      <c r="BT2" s="63">
        <v>7.6042237000000004</v>
      </c>
      <c r="BU2" s="63">
        <v>2.1302791000000001E-2</v>
      </c>
      <c r="BV2" s="63">
        <v>2.7512203999999998E-2</v>
      </c>
      <c r="BW2" s="63">
        <v>0.48748597999999999</v>
      </c>
      <c r="BX2" s="63">
        <v>0.72021420000000003</v>
      </c>
      <c r="BY2" s="63">
        <v>7.0218935999999996E-2</v>
      </c>
      <c r="BZ2" s="63">
        <v>1.4496893000000001E-4</v>
      </c>
      <c r="CA2" s="63">
        <v>0.34571647999999999</v>
      </c>
      <c r="CB2" s="63">
        <v>1.2833509E-2</v>
      </c>
      <c r="CC2" s="63">
        <v>0.10793471</v>
      </c>
      <c r="CD2" s="63">
        <v>0.70660173999999998</v>
      </c>
      <c r="CE2" s="63">
        <v>3.1546850000000001E-2</v>
      </c>
      <c r="CF2" s="63">
        <v>0.123768136</v>
      </c>
      <c r="CG2" s="63">
        <v>0</v>
      </c>
      <c r="CH2" s="63">
        <v>1.3657783999999999E-2</v>
      </c>
      <c r="CI2" s="63">
        <v>3.8857279999999998E-7</v>
      </c>
      <c r="CJ2" s="63">
        <v>1.3482459</v>
      </c>
      <c r="CK2" s="63">
        <v>6.9331224E-3</v>
      </c>
      <c r="CL2" s="63">
        <v>0.29122325999999998</v>
      </c>
      <c r="CM2" s="63">
        <v>1.9299976999999999</v>
      </c>
      <c r="CN2" s="63">
        <v>1457.7162000000001</v>
      </c>
      <c r="CO2" s="63">
        <v>2563.0527000000002</v>
      </c>
      <c r="CP2" s="63">
        <v>1203.7521999999999</v>
      </c>
      <c r="CQ2" s="63">
        <v>524.14739999999995</v>
      </c>
      <c r="CR2" s="63">
        <v>283.93884000000003</v>
      </c>
      <c r="CS2" s="63">
        <v>341.92219999999998</v>
      </c>
      <c r="CT2" s="63">
        <v>1448.1274000000001</v>
      </c>
      <c r="CU2" s="63">
        <v>799.81989999999996</v>
      </c>
      <c r="CV2" s="63">
        <v>1082.6161</v>
      </c>
      <c r="CW2" s="63">
        <v>852.30740000000003</v>
      </c>
      <c r="CX2" s="63">
        <v>273.53512999999998</v>
      </c>
      <c r="CY2" s="63">
        <v>1974.0588</v>
      </c>
      <c r="CZ2" s="63">
        <v>815.21900000000005</v>
      </c>
      <c r="DA2" s="63">
        <v>2079.4960000000001</v>
      </c>
      <c r="DB2" s="63">
        <v>2160.7462999999998</v>
      </c>
      <c r="DC2" s="63">
        <v>2835.3308000000002</v>
      </c>
      <c r="DD2" s="63">
        <v>4580.3905999999997</v>
      </c>
      <c r="DE2" s="63">
        <v>845.32680000000005</v>
      </c>
      <c r="DF2" s="63">
        <v>2613.9110000000001</v>
      </c>
      <c r="DG2" s="63">
        <v>1051.3188</v>
      </c>
      <c r="DH2" s="63">
        <v>40.626232000000002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20.449511999999999</v>
      </c>
      <c r="B6">
        <f>BB2</f>
        <v>6.4701120000000003</v>
      </c>
      <c r="C6">
        <f>BC2</f>
        <v>7.1094521999999998</v>
      </c>
      <c r="D6">
        <f>BD2</f>
        <v>6.8658685999999998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D10" sqref="D1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21209</v>
      </c>
      <c r="C2" s="56">
        <f ca="1">YEAR(TODAY())-YEAR(B2)+IF(TODAY()&gt;=DATE(YEAR(TODAY()),MONTH(B2),DAY(B2)),0,-1)</f>
        <v>62</v>
      </c>
      <c r="E2" s="52">
        <v>165.3</v>
      </c>
      <c r="F2" s="53" t="s">
        <v>39</v>
      </c>
      <c r="G2" s="52">
        <v>60.5</v>
      </c>
      <c r="H2" s="51" t="s">
        <v>41</v>
      </c>
      <c r="I2" s="70">
        <f>ROUND(G3/E3^2,1)</f>
        <v>22.1</v>
      </c>
    </row>
    <row r="3" spans="1:9">
      <c r="E3" s="51">
        <f>E2/100</f>
        <v>1.653</v>
      </c>
      <c r="F3" s="51" t="s">
        <v>40</v>
      </c>
      <c r="G3" s="51">
        <f>G2</f>
        <v>60.5</v>
      </c>
      <c r="H3" s="51" t="s">
        <v>41</v>
      </c>
      <c r="I3" s="70"/>
    </row>
    <row r="4" spans="1:9">
      <c r="A4" t="s">
        <v>273</v>
      </c>
    </row>
    <row r="5" spans="1:9">
      <c r="B5" s="60">
        <v>44090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김정기, ID : H1900404)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14일 14:18:39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44090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62</v>
      </c>
      <c r="G12" s="92"/>
      <c r="H12" s="92"/>
      <c r="I12" s="92"/>
      <c r="K12" s="121">
        <f>'개인정보 및 신체계측 입력'!E2</f>
        <v>165.3</v>
      </c>
      <c r="L12" s="122"/>
      <c r="M12" s="115">
        <f>'개인정보 및 신체계측 입력'!G2</f>
        <v>60.5</v>
      </c>
      <c r="N12" s="116"/>
      <c r="O12" s="111" t="s">
        <v>271</v>
      </c>
      <c r="P12" s="105"/>
      <c r="Q12" s="88">
        <f>'개인정보 및 신체계측 입력'!I2</f>
        <v>22.1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김정기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79.2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6.26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14.541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10.9</v>
      </c>
      <c r="L72" s="36" t="s">
        <v>53</v>
      </c>
      <c r="M72" s="36">
        <f>ROUND('DRIs DATA'!K8,1)</f>
        <v>6.2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38.619999999999997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73.61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54.21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78.930000000000007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34.08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204.67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85.94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2020-12-14T05:41:36Z</dcterms:modified>
</cp:coreProperties>
</file>