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<sst xmlns="http://schemas.openxmlformats.org/spreadsheetml/2006/main" count="692" uniqueCount="283">
  <si>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</si>
  <si>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</si>
  <si>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</si>
  <si>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</si>
  <si>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</si>
  <si>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</si>
  <si>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</si>
  <si>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</si>
  <si>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</si>
  <si>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</si>
  <si>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</si>
  <si>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</si>
  <si>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</si>
  <si>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</si>
  <si>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</si>
  <si>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</si>
  <si>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</si>
  <si>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</si>
  <si>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</si>
  <si>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</si>
  <si>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</si>
  <si>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</si>
  <si>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</si>
  <si>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</si>
  <si>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</si>
  <si>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</si>
  <si>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</si>
  <si>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</si>
  <si>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</si>
  <si>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</si>
  <si>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</si>
  <si>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</si>
  <si>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</si>
  <si>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</si>
  <si>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</si>
  <si>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</si>
  <si>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</si>
  <si>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</si>
  <si>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</si>
  <si>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</si>
  <si>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</si>
  <si>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</si>
  <si>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</si>
  <si>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</si>
  <si>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</si>
  <si>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</si>
  <si>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</si>
  <si>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</si>
  <si>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</si>
  <si>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</si>
  <si>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</si>
  <si>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</si>
  <si>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</si>
  <si>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</si>
  <si>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</si>
  <si>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</si>
  <si>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</si>
  <si>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</si>
  <si>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</si>
  <si>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</si>
  <si>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</si>
  <si>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</si>
  <si>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</si>
  <si>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</si>
  <si>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</si>
  <si>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</si>
  <si>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</si>
  <si>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</si>
  <si>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</si>
  <si>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</si>
  <si>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</si>
  <si>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</si>
  <si>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</si>
  <si>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</si>
  <si>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</si>
  <si>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</si>
  <si>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</si>
  <si>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</si>
  <si>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</si>
  <si>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</si>
  <si>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</si>
  <si>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</si>
  <si>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</si>
  <si>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</si>
  <si>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</si>
  <si>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</si>
  <si>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</si>
  <si>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</si>
  <si>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</si>
  <si>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</si>
  <si>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</si>
  <si>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</si>
  <si>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</si>
  <si>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</si>
  <si>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</si>
  <si>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</si>
  <si>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</si>
  <si>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</si>
  <si>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</si>
  <si>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</si>
  <si>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</si>
  <si>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</si>
  <si>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</si>
  <si>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</si>
  <si>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</si>
  <si>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</si>
  <si>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</si>
  <si>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</si>
  <si>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</si>
  <si>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</si>
  <si>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</si>
  <si>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</si>
  <si>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</si>
  <si>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</si>
  <si>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</si>
  <si>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</si>
  <si>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</si>
  <si>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</si>
  <si>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</si>
  <si>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</si>
  <si>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</si>
  <si>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</si>
  <si>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</si>
  <si>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</si>
  <si>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</si>
  <si>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</si>
  <si>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</si>
  <si>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</si>
  <si>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</si>
  <si>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</si>
  <si>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</si>
  <si>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</si>
  <si>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</si>
  <si>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</si>
  <si>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</si>
  <si>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</si>
  <si>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</si>
  <si>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</si>
  <si>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</si>
  <si>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</si>
  <si>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</si>
  <si>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</si>
  <si>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</si>
  <si>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</si>
  <si>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</si>
  <si>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</si>
  <si>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</si>
  <si>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</si>
  <si>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</si>
  <si>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</si>
  <si>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</si>
  <si>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</si>
  <si>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</si>
  <si>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</si>
  <si>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</si>
  <si>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</si>
  <si>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</si>
  <si>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</si>
  <si>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</si>
  <si>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</si>
  <si>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</si>
  <si>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</si>
  <si>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</si>
  <si>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</si>
  <si>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</si>
  <si>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</si>
  <si>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</si>
  <si>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</si>
  <si>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</si>
  <si>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</si>
  <si>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</si>
  <si>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</si>
  <si>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</si>
  <si>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</si>
  <si>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</si>
  <si>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</si>
  <si>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</si>
  <si>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</si>
  <si>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</si>
  <si>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</si>
  <si>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</si>
  <si>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</si>
  <si>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</si>
  <si>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</si>
  <si>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</si>
  <si>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</si>
  <si>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</si>
  <si>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</si>
  <si>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</si>
  <si>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</si>
  <si>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</si>
  <si>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</si>
  <si>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</si>
  <si>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</si>
  <si>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</si>
  <si>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</si>
  <si>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</si>
  <si>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</si>
  <si>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</si>
  <si>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</si>
  <si>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</si>
  <si>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</si>
  <si>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</si>
  <si>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</si>
  <si>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</si>
  <si>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</si>
  <si>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</si>
  <si>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</si>
  <si>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</si>
  <si>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</si>
  <si>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</si>
  <si>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</si>
  <si>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</si>
  <si>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</si>
  <si>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</si>
  <si>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</si>
  <si>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</si>
  <si>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</si>
  <si>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</si>
  <si>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</si>
  <si>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</si>
  <si>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</si>
  <si>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</si>
  <si>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</si>
  <si>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</si>
  <si>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</si>
  <si>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</si>
  <si>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</si>
  <si>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</si>
  <si>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</si>
  <si>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</si>
  <si>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</si>
  <si>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</si>
  <si>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</si>
  <si>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</si>
  <si>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</si>
  <si>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</si>
  <si>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</si>
  <si>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</si>
  <si>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</si>
  <si>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</si>
  <si>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</si>
  <si>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</si>
  <si>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</si>
  <si>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</si>
  <si>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</si>
  <si>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</si>
  <si>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</si>
  <si>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</si>
  <si>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</si>
  <si>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</si>
  <si>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</si>
  <si>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</si>
  <si>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</si>
  <si>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</si>
  <si>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</si>
  <si>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</si>
  <si>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</si>
  <si>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</si>
  <si>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</si>
  <si>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</si>
  <si>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</si>
  <si>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</si>
  <si>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</si>
  <si>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</si>
  <si>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</si>
  <si>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</si>
  <si>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</si>
  <si>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</si>
  <si>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</si>
  <si>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</si>
  <si>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</si>
  <si>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</si>
  <si>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</si>
  <si>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</si>
  <si>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</si>
  <si>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</si>
  <si>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</si>
  <si>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</si>
  <si>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이정국, ID : H1900406)</t>
  </si>
  <si>
    <t>2020년 12월 14일 14:21:11</t>
  </si>
  <si>
    <t>H1900406</t>
  </si>
  <si>
    <t>이정국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</si>
</sst>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118.19637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61848"/>
        <c:axId val="207164592"/>
      </c:barChart>
      <c:catAx>
        <c:axId val="20716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64592"/>
        <c:crosses val="autoZero"/>
        <c:auto val="1"/>
        <c:lblAlgn val="ctr"/>
        <c:lblOffset val="100"/>
        <c:noMultiLvlLbl val="0"/>
      </c:catAx>
      <c:valAx>
        <c:axId val="20716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6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2.4944077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0584"/>
        <c:axId val="441294112"/>
      </c:barChart>
      <c:catAx>
        <c:axId val="4412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112"/>
        <c:crosses val="autoZero"/>
        <c:auto val="1"/>
        <c:lblAlgn val="ctr"/>
        <c:lblOffset val="100"/>
        <c:noMultiLvlLbl val="0"/>
      </c:catAx>
      <c:valAx>
        <c:axId val="4412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1.1216623999999999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368"/>
        <c:axId val="441294896"/>
      </c:barChart>
      <c:catAx>
        <c:axId val="4412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896"/>
        <c:crosses val="autoZero"/>
        <c:auto val="1"/>
        <c:lblAlgn val="ctr"/>
        <c:lblOffset val="100"/>
        <c:noMultiLvlLbl val="0"/>
      </c:catAx>
      <c:valAx>
        <c:axId val="44129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1977.7747999999999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9800"/>
        <c:axId val="441295288"/>
      </c:barChart>
      <c:catAx>
        <c:axId val="4412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5288"/>
        <c:crosses val="autoZero"/>
        <c:auto val="1"/>
        <c:lblAlgn val="ctr"/>
        <c:lblOffset val="100"/>
        <c:noMultiLvlLbl val="0"/>
      </c:catAx>
      <c:valAx>
        <c:axId val="44129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4131.7782999999999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8232"/>
        <c:axId val="441292544"/>
      </c:barChart>
      <c:catAx>
        <c:axId val="44128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2544"/>
        <c:crosses val="autoZero"/>
        <c:auto val="1"/>
        <c:lblAlgn val="ctr"/>
        <c:lblOffset val="100"/>
        <c:noMultiLvlLbl val="0"/>
      </c:catAx>
      <c:valAx>
        <c:axId val="441292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95.457145999999995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2936"/>
        <c:axId val="441289016"/>
      </c:barChart>
      <c:catAx>
        <c:axId val="4412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89016"/>
        <c:crosses val="autoZero"/>
        <c:auto val="1"/>
        <c:lblAlgn val="ctr"/>
        <c:lblOffset val="100"/>
        <c:noMultiLvlLbl val="0"/>
      </c:catAx>
      <c:valAx>
        <c:axId val="4412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113.50067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6616"/>
        <c:axId val="447622496"/>
      </c:barChart>
      <c:catAx>
        <c:axId val="44761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496"/>
        <c:crosses val="autoZero"/>
        <c:auto val="1"/>
        <c:lblAlgn val="ctr"/>
        <c:lblOffset val="100"/>
        <c:noMultiLvlLbl val="0"/>
      </c:catAx>
      <c:valAx>
        <c:axId val="4476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20.457429999999999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20144"/>
        <c:axId val="447619752"/>
      </c:barChart>
      <c:catAx>
        <c:axId val="4476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752"/>
        <c:crosses val="autoZero"/>
        <c:auto val="1"/>
        <c:lblAlgn val="ctr"/>
        <c:lblOffset val="100"/>
        <c:noMultiLvlLbl val="0"/>
      </c:catAx>
      <c:valAx>
        <c:axId val="44761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747.47119999999995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792"/>
        <c:axId val="447620536"/>
      </c:barChart>
      <c:catAx>
        <c:axId val="4476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0536"/>
        <c:crosses val="autoZero"/>
        <c:auto val="1"/>
        <c:lblAlgn val="ctr"/>
        <c:lblOffset val="100"/>
        <c:noMultiLvlLbl val="0"/>
      </c:catAx>
      <c:valAx>
        <c:axId val="447620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2.7176438000000001E-2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440"/>
        <c:axId val="447622104"/>
      </c:barChart>
      <c:catAx>
        <c:axId val="4476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104"/>
        <c:crosses val="autoZero"/>
        <c:auto val="1"/>
        <c:lblAlgn val="ctr"/>
        <c:lblOffset val="100"/>
        <c:noMultiLvlLbl val="0"/>
      </c:catAx>
      <c:valAx>
        <c:axId val="44762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7.0849719999999996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400"/>
        <c:axId val="447622888"/>
      </c:barChart>
      <c:catAx>
        <c:axId val="4476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888"/>
        <c:crosses val="autoZero"/>
        <c:auto val="1"/>
        <c:lblAlgn val="ctr"/>
        <c:lblOffset val="100"/>
        <c:noMultiLvlLbl val="0"/>
      </c:catAx>
      <c:valAx>
        <c:axId val="44762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32.182915000000001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592"/>
        <c:axId val="259170728"/>
      </c:barChart>
      <c:catAx>
        <c:axId val="25916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728"/>
        <c:crosses val="autoZero"/>
        <c:auto val="1"/>
        <c:lblAlgn val="ctr"/>
        <c:lblOffset val="100"/>
        <c:noMultiLvlLbl val="0"/>
      </c:catAx>
      <c:valAx>
        <c:axId val="2591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308.92282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8968"/>
        <c:axId val="447619360"/>
      </c:barChart>
      <c:catAx>
        <c:axId val="4476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360"/>
        <c:crosses val="autoZero"/>
        <c:auto val="1"/>
        <c:lblAlgn val="ctr"/>
        <c:lblOffset val="100"/>
        <c:noMultiLvlLbl val="0"/>
      </c:catAx>
      <c:valAx>
        <c:axId val="4476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185.27855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832"/>
        <c:axId val="447616224"/>
      </c:barChart>
      <c:catAx>
        <c:axId val="44761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6224"/>
        <c:crosses val="autoZero"/>
        <c:auto val="1"/>
        <c:lblAlgn val="ctr"/>
        <c:lblOffset val="100"/>
        <c:noMultiLvlLbl val="0"/>
      </c:catAx>
      <c:valAx>
        <c:axId val="4476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4.9370000000000003</c:v>
                </c:pt>
                <c:pt idx="1">
                  <c:v>7.516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82944"/>
        <c:axId val="259588824"/>
      </c:barChart>
      <c:catAx>
        <c:axId val="2595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8824"/>
        <c:crosses val="autoZero"/>
        <c:auto val="1"/>
        <c:lblAlgn val="ctr"/>
        <c:lblOffset val="100"/>
        <c:noMultiLvlLbl val="0"/>
      </c:catAx>
      <c:valAx>
        <c:axId val="25958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14.408340000000001</c:v>
                </c:pt>
                <c:pt idx="1">
                  <c:v>18.194648999999998</c:v>
                </c:pt>
                <c:pt idx="2">
                  <c:v>14.348471999999999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611.25350000000003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8040"/>
        <c:axId val="259584904"/>
      </c:barChart>
      <c:catAx>
        <c:axId val="25958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4904"/>
        <c:crosses val="autoZero"/>
        <c:auto val="1"/>
        <c:lblAlgn val="ctr"/>
        <c:lblOffset val="100"/>
        <c:noMultiLvlLbl val="0"/>
      </c:catAx>
      <c:valAx>
        <c:axId val="259584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20.103617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9608"/>
        <c:axId val="259587648"/>
      </c:barChart>
      <c:catAx>
        <c:axId val="2595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7648"/>
        <c:crosses val="autoZero"/>
        <c:auto val="1"/>
        <c:lblAlgn val="ctr"/>
        <c:lblOffset val="100"/>
        <c:noMultiLvlLbl val="0"/>
      </c:catAx>
      <c:valAx>
        <c:axId val="2595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79.932000000000002</c:v>
                </c:pt>
                <c:pt idx="1">
                  <c:v>5.9470000000000001</c:v>
                </c:pt>
                <c:pt idx="2">
                  <c:v>14.121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90392"/>
        <c:axId val="259583336"/>
      </c:barChart>
      <c:catAx>
        <c:axId val="2595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3336"/>
        <c:crosses val="autoZero"/>
        <c:auto val="1"/>
        <c:lblAlgn val="ctr"/>
        <c:lblOffset val="100"/>
        <c:noMultiLvlLbl val="0"/>
      </c:catAx>
      <c:valAx>
        <c:axId val="25958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3686.0942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5296"/>
        <c:axId val="259586472"/>
      </c:barChart>
      <c:catAx>
        <c:axId val="2595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6472"/>
        <c:crosses val="autoZero"/>
        <c:auto val="1"/>
        <c:lblAlgn val="ctr"/>
        <c:lblOffset val="100"/>
        <c:noMultiLvlLbl val="0"/>
      </c:catAx>
      <c:valAx>
        <c:axId val="25958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96.132689999999997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4120"/>
        <c:axId val="259585688"/>
      </c:barChart>
      <c:catAx>
        <c:axId val="25958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5688"/>
        <c:crosses val="autoZero"/>
        <c:auto val="1"/>
        <c:lblAlgn val="ctr"/>
        <c:lblOffset val="100"/>
        <c:noMultiLvlLbl val="0"/>
      </c:catAx>
      <c:valAx>
        <c:axId val="25958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535.29129999999998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5528"/>
        <c:axId val="257217096"/>
      </c:barChart>
      <c:catAx>
        <c:axId val="25721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096"/>
        <c:crosses val="autoZero"/>
        <c:auto val="1"/>
        <c:lblAlgn val="ctr"/>
        <c:lblOffset val="100"/>
        <c:noMultiLvlLbl val="0"/>
      </c:catAx>
      <c:valAx>
        <c:axId val="2572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4.8978200000000003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8768"/>
        <c:axId val="259171120"/>
      </c:barChart>
      <c:catAx>
        <c:axId val="2591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1120"/>
        <c:crosses val="autoZero"/>
        <c:auto val="1"/>
        <c:lblAlgn val="ctr"/>
        <c:lblOffset val="100"/>
        <c:noMultiLvlLbl val="0"/>
      </c:catAx>
      <c:valAx>
        <c:axId val="25917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7911.76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20232"/>
        <c:axId val="257213568"/>
      </c:barChart>
      <c:catAx>
        <c:axId val="2572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3568"/>
        <c:crosses val="autoZero"/>
        <c:auto val="1"/>
        <c:lblAlgn val="ctr"/>
        <c:lblOffset val="100"/>
        <c:noMultiLvlLbl val="0"/>
      </c:catAx>
      <c:valAx>
        <c:axId val="2572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2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21.638041999999999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8272"/>
        <c:axId val="257217880"/>
      </c:barChart>
      <c:catAx>
        <c:axId val="2572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880"/>
        <c:crosses val="autoZero"/>
        <c:auto val="1"/>
        <c:lblAlgn val="ctr"/>
        <c:lblOffset val="100"/>
        <c:noMultiLvlLbl val="0"/>
      </c:catAx>
      <c:valAx>
        <c:axId val="25721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3.1174629999999999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3960"/>
        <c:axId val="257214352"/>
      </c:barChart>
      <c:catAx>
        <c:axId val="25721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4352"/>
        <c:crosses val="autoZero"/>
        <c:auto val="1"/>
        <c:lblAlgn val="ctr"/>
        <c:lblOffset val="100"/>
        <c:noMultiLvlLbl val="0"/>
      </c:catAx>
      <c:valAx>
        <c:axId val="2572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191.72832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984"/>
        <c:axId val="259169160"/>
      </c:barChart>
      <c:catAx>
        <c:axId val="25916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69160"/>
        <c:crosses val="autoZero"/>
        <c:auto val="1"/>
        <c:lblAlgn val="ctr"/>
        <c:lblOffset val="100"/>
        <c:noMultiLvlLbl val="0"/>
      </c:catAx>
      <c:valAx>
        <c:axId val="2591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1.8993591999999999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3080"/>
        <c:axId val="259175040"/>
      </c:barChart>
      <c:catAx>
        <c:axId val="25917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5040"/>
        <c:crosses val="autoZero"/>
        <c:auto val="1"/>
        <c:lblAlgn val="ctr"/>
        <c:lblOffset val="100"/>
        <c:noMultiLvlLbl val="0"/>
      </c:catAx>
      <c:valAx>
        <c:axId val="25917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25.781839999999999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512"/>
        <c:axId val="259170336"/>
      </c:barChart>
      <c:catAx>
        <c:axId val="2591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336"/>
        <c:crosses val="autoZero"/>
        <c:auto val="1"/>
        <c:lblAlgn val="ctr"/>
        <c:lblOffset val="100"/>
        <c:noMultiLvlLbl val="0"/>
      </c:catAx>
      <c:valAx>
        <c:axId val="25917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3.1174629999999999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904"/>
        <c:axId val="259173864"/>
      </c:barChart>
      <c:catAx>
        <c:axId val="2591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3864"/>
        <c:crosses val="autoZero"/>
        <c:auto val="1"/>
        <c:lblAlgn val="ctr"/>
        <c:lblOffset val="100"/>
        <c:noMultiLvlLbl val="0"/>
      </c:catAx>
      <c:valAx>
        <c:axId val="25917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745.99950000000001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4648"/>
        <c:axId val="441293328"/>
      </c:barChart>
      <c:catAx>
        <c:axId val="2591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3328"/>
        <c:crosses val="autoZero"/>
        <c:auto val="1"/>
        <c:lblAlgn val="ctr"/>
        <c:lblOffset val="100"/>
        <c:noMultiLvlLbl val="0"/>
      </c:catAx>
      <c:valAx>
        <c:axId val="44129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11.998918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760"/>
        <c:axId val="441290192"/>
      </c:barChart>
      <c:catAx>
        <c:axId val="4412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0192"/>
        <c:crosses val="autoZero"/>
        <c:auto val="1"/>
        <c:lblAlgn val="ctr"/>
        <c:lblOffset val="100"/>
        <c:noMultiLvlLbl val="0"/>
      </c:catAx>
      <c:valAx>
        <c:axId val="4412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이정국, ID : H1900406)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14일 14:21:11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3686.0942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118.19637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32.182915000000001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79.932000000000002</v>
      </c>
      <c r="G8" s="59">
        <f>'DRIs DATA 입력'!G8</f>
        <v>5.9470000000000001</v>
      </c>
      <c r="H8" s="59">
        <f>'DRIs DATA 입력'!H8</f>
        <v>14.121</v>
      </c>
      <c r="I8" s="46"/>
      <c r="J8" s="59" t="s">
        <v>216</v>
      </c>
      <c r="K8" s="59">
        <f>'DRIs DATA 입력'!K8</f>
        <v>4.9370000000000003</v>
      </c>
      <c r="L8" s="59">
        <f>'DRIs DATA 입력'!L8</f>
        <v>7.516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611.25350000000003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20.103617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4.8978200000000003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191.72832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96.132689999999997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2.9108106999999999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1.8993591999999999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25.781839999999999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3.1174629999999999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745.99950000000001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11.998918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2.4944077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1.1216623999999999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535.29129999999998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1977.7747999999999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7911.76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4131.7782999999999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95.457145999999995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113.50067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21.638041999999999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20.457429999999999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747.47119999999995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2.7176438000000001E-2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7.0849719999999996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308.92282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185.27855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3686.0942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118.19637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32.182915000000001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79.932000000000002</v>
      </c>
      <c r="G8" s="160">
        <v>5.9470000000000001</v>
      </c>
      <c r="H8" s="160">
        <v>14.121</v>
      </c>
      <c r="I8" s="158"/>
      <c r="J8" s="160" t="s">
        <v>216</v>
      </c>
      <c r="K8" s="160">
        <v>4.9370000000000003</v>
      </c>
      <c r="L8" s="160">
        <v>7.516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611.25350000000003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20.103617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4.8978200000000003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191.72832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96.132689999999997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2.9108106999999999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1.8993591999999999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25.781839999999999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3.1174629999999999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745.99950000000001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11.998918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2.4944077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1.1216623999999999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535.29129999999998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1977.7747999999999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7911.76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4131.7782999999999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95.457145999999995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113.50067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21.638041999999999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20.457429999999999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747.47119999999995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2.7176438000000001E-2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7.0849719999999996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308.92282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185.27855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44:F44"/>
    <mergeCell ref="H44:M44"/>
    <mergeCell ref="O44:T44"/>
    <mergeCell ref="V44:AA44"/>
    <mergeCell ref="AC44:AH4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61</v>
      </c>
      <c r="E2" s="63">
        <v>3686.0942</v>
      </c>
      <c r="F2" s="63">
        <v>669.02959999999996</v>
      </c>
      <c r="G2" s="63">
        <v>49.772095</v>
      </c>
      <c r="H2" s="63">
        <v>21.547529999999998</v>
      </c>
      <c r="I2" s="63">
        <v>28.224565999999999</v>
      </c>
      <c r="J2" s="63">
        <v>118.19637</v>
      </c>
      <c r="K2" s="63">
        <v>65.833839999999995</v>
      </c>
      <c r="L2" s="63">
        <v>52.362537000000003</v>
      </c>
      <c r="M2" s="63">
        <v>32.182915000000001</v>
      </c>
      <c r="N2" s="63">
        <v>2.8860936000000001</v>
      </c>
      <c r="O2" s="63">
        <v>15.334595999999999</v>
      </c>
      <c r="P2" s="63">
        <v>921.58810000000005</v>
      </c>
      <c r="Q2" s="63">
        <v>33.966160000000002</v>
      </c>
      <c r="R2" s="63">
        <v>611.25350000000003</v>
      </c>
      <c r="S2" s="63">
        <v>119.75502</v>
      </c>
      <c r="T2" s="63">
        <v>5897.982</v>
      </c>
      <c r="U2" s="63">
        <v>4.8978200000000003</v>
      </c>
      <c r="V2" s="63">
        <v>20.103617</v>
      </c>
      <c r="W2" s="63">
        <v>191.72832</v>
      </c>
      <c r="X2" s="63">
        <v>96.132689999999997</v>
      </c>
      <c r="Y2" s="63">
        <v>2.9108106999999999</v>
      </c>
      <c r="Z2" s="63">
        <v>1.8993591999999999</v>
      </c>
      <c r="AA2" s="63">
        <v>25.781839999999999</v>
      </c>
      <c r="AB2" s="63">
        <v>3.1174629999999999</v>
      </c>
      <c r="AC2" s="63">
        <v>745.99950000000001</v>
      </c>
      <c r="AD2" s="63">
        <v>11.998918</v>
      </c>
      <c r="AE2" s="63">
        <v>2.4944077</v>
      </c>
      <c r="AF2" s="63">
        <v>1.1216623999999999</v>
      </c>
      <c r="AG2" s="63">
        <v>535.29129999999998</v>
      </c>
      <c r="AH2" s="63">
        <v>315.20254999999997</v>
      </c>
      <c r="AI2" s="63">
        <v>220.08878999999999</v>
      </c>
      <c r="AJ2" s="63">
        <v>1977.7747999999999</v>
      </c>
      <c r="AK2" s="63">
        <v>7911.76</v>
      </c>
      <c r="AL2" s="63">
        <v>95.457145999999995</v>
      </c>
      <c r="AM2" s="63">
        <v>4131.7782999999999</v>
      </c>
      <c r="AN2" s="63">
        <v>113.50067</v>
      </c>
      <c r="AO2" s="63">
        <v>21.638041999999999</v>
      </c>
      <c r="AP2" s="63">
        <v>14.205643999999999</v>
      </c>
      <c r="AQ2" s="63">
        <v>7.4323990000000002</v>
      </c>
      <c r="AR2" s="63">
        <v>20.457429999999999</v>
      </c>
      <c r="AS2" s="63">
        <v>747.47119999999995</v>
      </c>
      <c r="AT2" s="63">
        <v>2.7176438000000001E-2</v>
      </c>
      <c r="AU2" s="63">
        <v>7.0849719999999996</v>
      </c>
      <c r="AV2" s="63">
        <v>308.92282</v>
      </c>
      <c r="AW2" s="63">
        <v>185.27855</v>
      </c>
      <c r="AX2" s="63">
        <v>8.9752250000000006E-2</v>
      </c>
      <c r="AY2" s="63">
        <v>1.9824577999999999</v>
      </c>
      <c r="AZ2" s="63">
        <v>391.96809999999999</v>
      </c>
      <c r="BA2" s="63">
        <v>46.966059999999999</v>
      </c>
      <c r="BB2" s="63">
        <v>14.408340000000001</v>
      </c>
      <c r="BC2" s="63">
        <v>18.194648999999998</v>
      </c>
      <c r="BD2" s="63">
        <v>14.348471999999999</v>
      </c>
      <c r="BE2" s="63">
        <v>1.281973</v>
      </c>
      <c r="BF2" s="63">
        <v>4.1356320000000002</v>
      </c>
      <c r="BG2" s="63">
        <v>0</v>
      </c>
      <c r="BH2" s="63">
        <v>0</v>
      </c>
      <c r="BI2" s="63">
        <v>1.0186272999999999E-3</v>
      </c>
      <c r="BJ2" s="63">
        <v>3.6125856999999997E-2</v>
      </c>
      <c r="BK2" s="63">
        <v>0</v>
      </c>
      <c r="BL2" s="63">
        <v>0.35437502999999998</v>
      </c>
      <c r="BM2" s="63">
        <v>4.8878009999999996</v>
      </c>
      <c r="BN2" s="63">
        <v>1.5246875</v>
      </c>
      <c r="BO2" s="63">
        <v>75.603035000000006</v>
      </c>
      <c r="BP2" s="63">
        <v>14.475669</v>
      </c>
      <c r="BQ2" s="63">
        <v>24.358544999999999</v>
      </c>
      <c r="BR2" s="63">
        <v>90.089349999999996</v>
      </c>
      <c r="BS2" s="63">
        <v>29.306474999999999</v>
      </c>
      <c r="BT2" s="63">
        <v>15.701188999999999</v>
      </c>
      <c r="BU2" s="63">
        <v>7.4825520000000006E-2</v>
      </c>
      <c r="BV2" s="63">
        <v>8.4810880000000005E-2</v>
      </c>
      <c r="BW2" s="63">
        <v>1.0549766</v>
      </c>
      <c r="BX2" s="63">
        <v>1.8778627000000001</v>
      </c>
      <c r="BY2" s="63">
        <v>0.16135173</v>
      </c>
      <c r="BZ2" s="63">
        <v>8.4690549999999996E-4</v>
      </c>
      <c r="CA2" s="63">
        <v>1.1105206000000001</v>
      </c>
      <c r="CB2" s="63">
        <v>4.2935136999999998E-2</v>
      </c>
      <c r="CC2" s="63">
        <v>0.20301859</v>
      </c>
      <c r="CD2" s="63">
        <v>1.9893852000000001</v>
      </c>
      <c r="CE2" s="63">
        <v>5.5909383999999999E-2</v>
      </c>
      <c r="CF2" s="63">
        <v>0.65828390000000003</v>
      </c>
      <c r="CG2" s="63">
        <v>1.2449999E-6</v>
      </c>
      <c r="CH2" s="63">
        <v>5.1896416000000001E-2</v>
      </c>
      <c r="CI2" s="63">
        <v>1.9428639999999999E-7</v>
      </c>
      <c r="CJ2" s="63">
        <v>4.339378</v>
      </c>
      <c r="CK2" s="63">
        <v>1.6039206E-2</v>
      </c>
      <c r="CL2" s="63">
        <v>0.96261370000000002</v>
      </c>
      <c r="CM2" s="63">
        <v>4.4693984999999996</v>
      </c>
      <c r="CN2" s="63">
        <v>4609.8710000000001</v>
      </c>
      <c r="CO2" s="63">
        <v>7637.7280000000001</v>
      </c>
      <c r="CP2" s="63">
        <v>3323.8013000000001</v>
      </c>
      <c r="CQ2" s="63">
        <v>1478.877</v>
      </c>
      <c r="CR2" s="63">
        <v>810.81169999999997</v>
      </c>
      <c r="CS2" s="63">
        <v>1159.5449000000001</v>
      </c>
      <c r="CT2" s="63">
        <v>4306.973</v>
      </c>
      <c r="CU2" s="63">
        <v>2132.8571999999999</v>
      </c>
      <c r="CV2" s="63">
        <v>3681.913</v>
      </c>
      <c r="CW2" s="63">
        <v>2262.7527</v>
      </c>
      <c r="CX2" s="63">
        <v>721.38324</v>
      </c>
      <c r="CY2" s="63">
        <v>6418.5946999999996</v>
      </c>
      <c r="CZ2" s="63">
        <v>2392.4079999999999</v>
      </c>
      <c r="DA2" s="63">
        <v>6388.4287000000004</v>
      </c>
      <c r="DB2" s="63">
        <v>7064.0770000000002</v>
      </c>
      <c r="DC2" s="63">
        <v>8162.5110000000004</v>
      </c>
      <c r="DD2" s="63">
        <v>11461.168</v>
      </c>
      <c r="DE2" s="63">
        <v>2228.2368000000001</v>
      </c>
      <c r="DF2" s="63">
        <v>7812.2543999999998</v>
      </c>
      <c r="DG2" s="63">
        <v>2715.8969999999999</v>
      </c>
      <c r="DH2" s="63">
        <v>147.87817000000001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46.966059999999999</v>
      </c>
      <c r="B6">
        <f>BB2</f>
        <v>14.408340000000001</v>
      </c>
      <c r="C6">
        <f>BC2</f>
        <v>18.194648999999998</v>
      </c>
      <c r="D6">
        <f>BD2</f>
        <v>14.348471999999999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3" sqref="G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21530</v>
      </c>
      <c r="C2" s="56">
        <f ca="1">YEAR(TODAY())-YEAR(B2)+IF(TODAY()&gt;=DATE(YEAR(TODAY()),MONTH(B2),DAY(B2)),0,-1)</f>
        <v>62</v>
      </c>
      <c r="E2" s="52">
        <v>164.2</v>
      </c>
      <c r="F2" s="53" t="s">
        <v>39</v>
      </c>
      <c r="G2" s="52">
        <v>66.3</v>
      </c>
      <c r="H2" s="51" t="s">
        <v>41</v>
      </c>
      <c r="I2" s="70">
        <f>ROUND(G3/E3^2,1)</f>
        <v>24.6</v>
      </c>
    </row>
    <row r="3" spans="1:9">
      <c r="E3" s="51">
        <f>E2/100</f>
        <v>1.6419999999999999</v>
      </c>
      <c r="F3" s="51" t="s">
        <v>40</v>
      </c>
      <c r="G3" s="51">
        <f>G2</f>
        <v>66.3</v>
      </c>
      <c r="H3" s="51" t="s">
        <v>41</v>
      </c>
      <c r="I3" s="70"/>
    </row>
    <row r="4" spans="1:9">
      <c r="A4" t="s">
        <v>273</v>
      </c>
    </row>
    <row r="5" spans="1:9">
      <c r="B5" s="60">
        <v>44091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이정국, ID : H1900406)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14일 14:21:11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44091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62</v>
      </c>
      <c r="G12" s="92"/>
      <c r="H12" s="92"/>
      <c r="I12" s="92"/>
      <c r="K12" s="121">
        <f>'개인정보 및 신체계측 입력'!E2</f>
        <v>164.2</v>
      </c>
      <c r="L12" s="122"/>
      <c r="M12" s="115">
        <f>'개인정보 및 신체계측 입력'!G2</f>
        <v>66.3</v>
      </c>
      <c r="N12" s="116"/>
      <c r="O12" s="111" t="s">
        <v>271</v>
      </c>
      <c r="P12" s="105"/>
      <c r="Q12" s="88">
        <f>'개인정보 및 신체계측 입력'!I2</f>
        <v>24.6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이정국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79.932000000000002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5.9470000000000001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14.121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0.8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7.5</v>
      </c>
      <c r="L72" s="36" t="s">
        <v>53</v>
      </c>
      <c r="M72" s="36">
        <f>ROUND('DRIs DATA'!K8,1)</f>
        <v>4.9000000000000004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81.5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167.53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96.13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207.83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66.91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527.45000000000005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216.38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2020-12-14T05:51:14Z</dcterms:modified>
</cp:coreProperties>
</file>