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<sst xmlns="http://schemas.openxmlformats.org/spreadsheetml/2006/main" count="692" uniqueCount="283">
  <si>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</si>
  <si>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</si>
  <si>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</si>
  <si>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</si>
  <si>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</si>
  <si>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</si>
  <si>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</si>
  <si>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</si>
  <si>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</si>
  <si>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</si>
  <si>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</si>
  <si>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</si>
  <si>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</si>
  <si>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</si>
  <si>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</si>
  <si>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</si>
  <si>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</si>
  <si>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</si>
  <si>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</si>
  <si>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</si>
  <si>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</si>
  <si>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</si>
  <si>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</si>
  <si>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</si>
  <si>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</si>
  <si>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</si>
  <si>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</si>
  <si>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</si>
  <si>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</si>
  <si>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</si>
  <si>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</si>
  <si>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</si>
  <si>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</si>
  <si>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</si>
  <si>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</si>
  <si>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</si>
  <si>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</si>
  <si>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</si>
  <si>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</si>
  <si>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</si>
  <si>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</si>
  <si>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</si>
  <si>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</si>
  <si>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</si>
  <si>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</si>
  <si>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</si>
  <si>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</si>
  <si>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</si>
  <si>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</si>
  <si>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</si>
  <si>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</si>
  <si>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</si>
  <si>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</si>
  <si>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</si>
  <si>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</si>
  <si>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</si>
  <si>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</si>
  <si>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</si>
  <si>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</si>
  <si>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</si>
  <si>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</si>
  <si>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</si>
  <si>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</si>
  <si>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</si>
  <si>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</si>
  <si>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</si>
  <si>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</si>
  <si>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</si>
  <si>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</si>
  <si>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</si>
  <si>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</si>
  <si>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</si>
  <si>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</si>
  <si>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</si>
  <si>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</si>
  <si>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</si>
  <si>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</si>
  <si>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</si>
  <si>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</si>
  <si>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</si>
  <si>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</si>
  <si>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</si>
  <si>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</si>
  <si>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</si>
  <si>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</si>
  <si>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</si>
  <si>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</si>
  <si>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</si>
  <si>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</si>
  <si>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</si>
  <si>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</si>
  <si>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</si>
  <si>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</si>
  <si>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</si>
  <si>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</si>
  <si>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</si>
  <si>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</si>
  <si>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</si>
  <si>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</si>
  <si>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</si>
  <si>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</si>
  <si>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</si>
  <si>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</si>
  <si>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</si>
  <si>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</si>
  <si>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</si>
  <si>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</si>
  <si>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</si>
  <si>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</si>
  <si>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</si>
  <si>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</si>
  <si>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</si>
  <si>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</si>
  <si>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</si>
  <si>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</si>
  <si>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</si>
  <si>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</si>
  <si>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</si>
  <si>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</si>
  <si>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</si>
  <si>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</si>
  <si>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</si>
  <si>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</si>
  <si>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</si>
  <si>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</si>
  <si>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</si>
  <si>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</si>
  <si>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</si>
  <si>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</si>
  <si>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</si>
  <si>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</si>
  <si>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</si>
  <si>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</si>
  <si>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</si>
  <si>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</si>
  <si>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</si>
  <si>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</si>
  <si>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</si>
  <si>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</si>
  <si>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</si>
  <si>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</si>
  <si>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</si>
  <si>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</si>
  <si>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</si>
  <si>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</si>
  <si>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</si>
  <si>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</si>
  <si>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</si>
  <si>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</si>
  <si>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</si>
  <si>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</si>
  <si>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</si>
  <si>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</si>
  <si>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</si>
  <si>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</si>
  <si>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</si>
  <si>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</si>
  <si>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</si>
  <si>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</si>
  <si>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</si>
  <si>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</si>
  <si>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</si>
  <si>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</si>
  <si>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</si>
  <si>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</si>
  <si>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</si>
  <si>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</si>
  <si>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</si>
  <si>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</si>
  <si>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</si>
  <si>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</si>
  <si>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</si>
  <si>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</si>
  <si>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</si>
  <si>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</si>
  <si>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</si>
  <si>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</si>
  <si>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</si>
  <si>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</si>
  <si>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</si>
  <si>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</si>
  <si>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</si>
  <si>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</si>
  <si>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</si>
  <si>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</si>
  <si>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</si>
  <si>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</si>
  <si>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</si>
  <si>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</si>
  <si>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</si>
  <si>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</si>
  <si>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</si>
  <si>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</si>
  <si>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</si>
  <si>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</si>
  <si>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</si>
  <si>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</si>
  <si>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</si>
  <si>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</si>
  <si>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</si>
  <si>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</si>
  <si>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</si>
  <si>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</si>
  <si>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</si>
  <si>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</si>
  <si>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</si>
  <si>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</si>
  <si>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</si>
  <si>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</si>
  <si>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</si>
  <si>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</si>
  <si>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</si>
  <si>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</si>
  <si>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</si>
  <si>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</si>
  <si>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</si>
  <si>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</si>
  <si>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</si>
  <si>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</si>
  <si>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</si>
  <si>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</si>
  <si>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</si>
  <si>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</si>
  <si>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</si>
  <si>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</si>
  <si>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</si>
  <si>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</si>
  <si>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</si>
  <si>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</si>
  <si>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</si>
  <si>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</si>
  <si>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</si>
  <si>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</si>
  <si>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</si>
  <si>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</si>
  <si>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</si>
  <si>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</si>
  <si>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</si>
  <si>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</si>
  <si>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</si>
  <si>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</si>
  <si>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</si>
  <si>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</si>
  <si>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</si>
  <si>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</si>
  <si>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</si>
  <si>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</si>
  <si>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</si>
  <si>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</si>
  <si>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</si>
  <si>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</si>
  <si>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</si>
  <si>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</si>
  <si>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</si>
  <si>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</si>
  <si>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</si>
  <si>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</si>
  <si>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</si>
  <si>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</si>
  <si>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</si>
  <si>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</si>
  <si>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</si>
  <si>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</si>
  <si>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</si>
  <si>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</si>
  <si>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</si>
  <si>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</si>
  <si>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</si>
  <si>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</si>
  <si>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</si>
  <si>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</si>
  <si>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</si>
  <si>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</si>
  <si>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</si>
  <si>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</si>
  <si>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</si>
  <si>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</si>
  <si>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</si>
  <si>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</si>
  <si>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김현정, ID : H1900407)</t>
  </si>
  <si>
    <t>2020년 12월 14일 14:22:15</t>
  </si>
  <si>
    <t>H1900407</t>
  </si>
  <si>
    <t>김현정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</si>
</sst>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82.121444999999994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2.8160097999999998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1.4757248999999999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1436.3695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3323.7249000000002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75.064989999999995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173.82843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14.072768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988.83209999999997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9.2868430000000002E-2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4.7971630000000003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27.849813000000001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301.71793000000002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106.088615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5.0289999999999999</c:v>
                </c:pt>
                <c:pt idx="1">
                  <c:v>14.170999999999999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10.995704999999999</c:v>
                </c:pt>
                <c:pt idx="1">
                  <c:v>13.454018</c:v>
                </c:pt>
                <c:pt idx="2">
                  <c:v>14.192682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473.49554000000001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17.621932999999999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77.036000000000001</c:v>
                </c:pt>
                <c:pt idx="1">
                  <c:v>7.7539999999999996</c:v>
                </c:pt>
                <c:pt idx="2">
                  <c:v>15.21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2480.79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105.108925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431.92977999999999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3.5760489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4864.7430000000004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16.457574999999999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2.2727430000000002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224.58867000000001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1.4374180000000001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18.890156000000001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2.2727430000000002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598.06050000000005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8.8770009999999999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김현정, ID : H1900407)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14:22:15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1900</v>
      </c>
      <c r="C6" s="59">
        <f>'DRIs DATA 입력'!C6</f>
        <v>2480.79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82.121444999999994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27.849813000000001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77.036000000000001</v>
      </c>
      <c r="G8" s="59">
        <f>'DRIs DATA 입력'!G8</f>
        <v>7.7539999999999996</v>
      </c>
      <c r="H8" s="59">
        <f>'DRIs DATA 입력'!H8</f>
        <v>15.21</v>
      </c>
      <c r="I8" s="46"/>
      <c r="J8" s="59" t="s">
        <v>216</v>
      </c>
      <c r="K8" s="59">
        <f>'DRIs DATA 입력'!K8</f>
        <v>5.0289999999999999</v>
      </c>
      <c r="L8" s="59">
        <f>'DRIs DATA 입력'!L8</f>
        <v>14.170999999999999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473.49554000000001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17.621932999999999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3.5760489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224.58867000000001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105.108925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1.9522280999999999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1.4374180000000001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18.890156000000001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2.2727430000000002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598.06050000000005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8.8770009999999999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2.8160097999999998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1.4757248999999999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431.92977999999999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1436.3695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4864.7430000000004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3323.7249000000002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75.064989999999995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173.82843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16.457574999999999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14.072768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988.83209999999997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9.2868430000000002E-2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4.7971630000000003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301.71793000000002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106.088615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1900</v>
      </c>
      <c r="C6" s="160">
        <v>2480.79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50</v>
      </c>
      <c r="Q6" s="160">
        <v>0</v>
      </c>
      <c r="R6" s="160">
        <v>0</v>
      </c>
      <c r="S6" s="160">
        <v>82.121444999999994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27.849813000000001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77.036000000000001</v>
      </c>
      <c r="G8" s="160">
        <v>7.7539999999999996</v>
      </c>
      <c r="H8" s="160">
        <v>15.21</v>
      </c>
      <c r="I8" s="158"/>
      <c r="J8" s="160" t="s">
        <v>216</v>
      </c>
      <c r="K8" s="160">
        <v>5.0289999999999999</v>
      </c>
      <c r="L8" s="160">
        <v>14.170999999999999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450</v>
      </c>
      <c r="C16" s="160">
        <v>650</v>
      </c>
      <c r="D16" s="160">
        <v>0</v>
      </c>
      <c r="E16" s="160">
        <v>3000</v>
      </c>
      <c r="F16" s="160">
        <v>473.49554000000001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17.621932999999999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3.5760489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224.58867000000001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105.108925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1.9522280999999999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1.4374180000000001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18.890156000000001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2.2727430000000002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598.06050000000005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8.8770009999999999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2.8160097999999998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1.4757248999999999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510</v>
      </c>
      <c r="C36" s="160">
        <v>700</v>
      </c>
      <c r="D36" s="160">
        <v>0</v>
      </c>
      <c r="E36" s="160">
        <v>2500</v>
      </c>
      <c r="F36" s="160">
        <v>431.92977999999999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1436.3695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4864.7430000000004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3323.7249000000002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75.064989999999995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173.82843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11</v>
      </c>
      <c r="C46" s="160">
        <v>14</v>
      </c>
      <c r="D46" s="160">
        <v>0</v>
      </c>
      <c r="E46" s="160">
        <v>45</v>
      </c>
      <c r="F46" s="160">
        <v>16.457574999999999</v>
      </c>
      <c r="G46" s="158"/>
      <c r="H46" s="160" t="s">
        <v>24</v>
      </c>
      <c r="I46" s="160">
        <v>7</v>
      </c>
      <c r="J46" s="160">
        <v>8</v>
      </c>
      <c r="K46" s="160">
        <v>0</v>
      </c>
      <c r="L46" s="160">
        <v>35</v>
      </c>
      <c r="M46" s="160">
        <v>14.072768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988.83209999999997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9.2868430000000002E-2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4.7971630000000003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301.71793000000002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106.088615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4" sqref="K14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48</v>
      </c>
      <c r="E2" s="63">
        <v>2480.79</v>
      </c>
      <c r="F2" s="63">
        <v>415.92102</v>
      </c>
      <c r="G2" s="63">
        <v>41.863754</v>
      </c>
      <c r="H2" s="63">
        <v>21.834143000000001</v>
      </c>
      <c r="I2" s="63">
        <v>20.029612</v>
      </c>
      <c r="J2" s="63">
        <v>82.121444999999994</v>
      </c>
      <c r="K2" s="63">
        <v>49.126289999999997</v>
      </c>
      <c r="L2" s="63">
        <v>32.995150000000002</v>
      </c>
      <c r="M2" s="63">
        <v>27.849813000000001</v>
      </c>
      <c r="N2" s="63">
        <v>4.223465</v>
      </c>
      <c r="O2" s="63">
        <v>14.775294000000001</v>
      </c>
      <c r="P2" s="63">
        <v>983.17975000000001</v>
      </c>
      <c r="Q2" s="63">
        <v>23.285429000000001</v>
      </c>
      <c r="R2" s="63">
        <v>473.49554000000001</v>
      </c>
      <c r="S2" s="63">
        <v>92.070570000000004</v>
      </c>
      <c r="T2" s="63">
        <v>4577.0986000000003</v>
      </c>
      <c r="U2" s="63">
        <v>3.5760489</v>
      </c>
      <c r="V2" s="63">
        <v>17.621932999999999</v>
      </c>
      <c r="W2" s="63">
        <v>224.58867000000001</v>
      </c>
      <c r="X2" s="63">
        <v>105.108925</v>
      </c>
      <c r="Y2" s="63">
        <v>1.9522280999999999</v>
      </c>
      <c r="Z2" s="63">
        <v>1.4374180000000001</v>
      </c>
      <c r="AA2" s="63">
        <v>18.890156000000001</v>
      </c>
      <c r="AB2" s="63">
        <v>2.2727430000000002</v>
      </c>
      <c r="AC2" s="63">
        <v>598.06050000000005</v>
      </c>
      <c r="AD2" s="63">
        <v>8.8770009999999999</v>
      </c>
      <c r="AE2" s="63">
        <v>2.8160097999999998</v>
      </c>
      <c r="AF2" s="63">
        <v>1.4757248999999999</v>
      </c>
      <c r="AG2" s="63">
        <v>431.92977999999999</v>
      </c>
      <c r="AH2" s="63">
        <v>280.81204000000002</v>
      </c>
      <c r="AI2" s="63">
        <v>151.11771999999999</v>
      </c>
      <c r="AJ2" s="63">
        <v>1436.3695</v>
      </c>
      <c r="AK2" s="63">
        <v>4864.7430000000004</v>
      </c>
      <c r="AL2" s="63">
        <v>75.064989999999995</v>
      </c>
      <c r="AM2" s="63">
        <v>3323.7249000000002</v>
      </c>
      <c r="AN2" s="63">
        <v>173.82843</v>
      </c>
      <c r="AO2" s="63">
        <v>16.457574999999999</v>
      </c>
      <c r="AP2" s="63">
        <v>12.361829999999999</v>
      </c>
      <c r="AQ2" s="63">
        <v>4.095745</v>
      </c>
      <c r="AR2" s="63">
        <v>14.072768</v>
      </c>
      <c r="AS2" s="63">
        <v>988.83209999999997</v>
      </c>
      <c r="AT2" s="63">
        <v>9.2868430000000002E-2</v>
      </c>
      <c r="AU2" s="63">
        <v>4.7971630000000003</v>
      </c>
      <c r="AV2" s="63">
        <v>301.71793000000002</v>
      </c>
      <c r="AW2" s="63">
        <v>106.088615</v>
      </c>
      <c r="AX2" s="63">
        <v>7.6026549999999998E-2</v>
      </c>
      <c r="AY2" s="63">
        <v>1.3760585999999999</v>
      </c>
      <c r="AZ2" s="63">
        <v>317.67782999999997</v>
      </c>
      <c r="BA2" s="63">
        <v>38.657580000000003</v>
      </c>
      <c r="BB2" s="63">
        <v>10.995704999999999</v>
      </c>
      <c r="BC2" s="63">
        <v>13.454018</v>
      </c>
      <c r="BD2" s="63">
        <v>14.192682</v>
      </c>
      <c r="BE2" s="63">
        <v>1.0943896</v>
      </c>
      <c r="BF2" s="63">
        <v>5.4721403000000004</v>
      </c>
      <c r="BG2" s="63">
        <v>2.7754896000000001E-3</v>
      </c>
      <c r="BH2" s="63">
        <v>5.2496115999999997E-3</v>
      </c>
      <c r="BI2" s="63">
        <v>5.3042260000000004E-3</v>
      </c>
      <c r="BJ2" s="63">
        <v>4.5653842E-2</v>
      </c>
      <c r="BK2" s="63">
        <v>2.1349920000000001E-4</v>
      </c>
      <c r="BL2" s="63">
        <v>0.23518685</v>
      </c>
      <c r="BM2" s="63">
        <v>2.9209464000000001</v>
      </c>
      <c r="BN2" s="63">
        <v>0.81752389999999997</v>
      </c>
      <c r="BO2" s="63">
        <v>53.675587</v>
      </c>
      <c r="BP2" s="63">
        <v>8.3053609999999995</v>
      </c>
      <c r="BQ2" s="63">
        <v>16.254362</v>
      </c>
      <c r="BR2" s="63">
        <v>61.588360000000002</v>
      </c>
      <c r="BS2" s="63">
        <v>37.815334</v>
      </c>
      <c r="BT2" s="63">
        <v>9.6151509999999991</v>
      </c>
      <c r="BU2" s="63">
        <v>4.0919351999999999E-2</v>
      </c>
      <c r="BV2" s="63">
        <v>4.7789387000000003E-2</v>
      </c>
      <c r="BW2" s="63">
        <v>0.64594439999999997</v>
      </c>
      <c r="BX2" s="63">
        <v>1.3161896</v>
      </c>
      <c r="BY2" s="63">
        <v>0.11641479</v>
      </c>
      <c r="BZ2" s="63">
        <v>9.8087359999999993E-4</v>
      </c>
      <c r="CA2" s="63">
        <v>0.93508035</v>
      </c>
      <c r="CB2" s="63">
        <v>2.2882044000000001E-2</v>
      </c>
      <c r="CC2" s="63">
        <v>0.18864713999999999</v>
      </c>
      <c r="CD2" s="63">
        <v>1.8100779</v>
      </c>
      <c r="CE2" s="63">
        <v>7.0033860000000003E-2</v>
      </c>
      <c r="CF2" s="63">
        <v>0.34834609999999999</v>
      </c>
      <c r="CG2" s="63">
        <v>9.9000000000000005E-7</v>
      </c>
      <c r="CH2" s="63">
        <v>3.6835502999999999E-2</v>
      </c>
      <c r="CI2" s="63">
        <v>5.0660656E-3</v>
      </c>
      <c r="CJ2" s="63">
        <v>4.1392993999999996</v>
      </c>
      <c r="CK2" s="63">
        <v>1.8367485999999999E-2</v>
      </c>
      <c r="CL2" s="63">
        <v>0.62985740000000001</v>
      </c>
      <c r="CM2" s="63">
        <v>2.7822735000000001</v>
      </c>
      <c r="CN2" s="63">
        <v>2782.4101999999998</v>
      </c>
      <c r="CO2" s="63">
        <v>4834.4430000000002</v>
      </c>
      <c r="CP2" s="63">
        <v>2541.0219999999999</v>
      </c>
      <c r="CQ2" s="63">
        <v>1003.2799</v>
      </c>
      <c r="CR2" s="63">
        <v>581.12554999999998</v>
      </c>
      <c r="CS2" s="63">
        <v>558.90099999999995</v>
      </c>
      <c r="CT2" s="63">
        <v>2797.6579999999999</v>
      </c>
      <c r="CU2" s="63">
        <v>1559.9965999999999</v>
      </c>
      <c r="CV2" s="63">
        <v>1751.2246</v>
      </c>
      <c r="CW2" s="63">
        <v>1731.1074000000001</v>
      </c>
      <c r="CX2" s="63">
        <v>506.98383000000001</v>
      </c>
      <c r="CY2" s="63">
        <v>3647.8850000000002</v>
      </c>
      <c r="CZ2" s="63">
        <v>1550.2103999999999</v>
      </c>
      <c r="DA2" s="63">
        <v>4121.1589999999997</v>
      </c>
      <c r="DB2" s="63">
        <v>4031.1786999999999</v>
      </c>
      <c r="DC2" s="63">
        <v>5655.5129999999999</v>
      </c>
      <c r="DD2" s="63">
        <v>9198.2829999999994</v>
      </c>
      <c r="DE2" s="63">
        <v>1849.7518</v>
      </c>
      <c r="DF2" s="63">
        <v>4735.2383</v>
      </c>
      <c r="DG2" s="63">
        <v>2112.8773999999999</v>
      </c>
      <c r="DH2" s="63">
        <v>101.18064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38.657580000000003</v>
      </c>
      <c r="B6">
        <f>BB2</f>
        <v>10.995704999999999</v>
      </c>
      <c r="C6">
        <f>BC2</f>
        <v>13.454018</v>
      </c>
      <c r="D6">
        <f>BD2</f>
        <v>14.192682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4" sqref="H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26368</v>
      </c>
      <c r="C2" s="56">
        <f ca="1">YEAR(TODAY())-YEAR(B2)+IF(TODAY()&gt;=DATE(YEAR(TODAY()),MONTH(B2),DAY(B2)),0,-1)</f>
        <v>48</v>
      </c>
      <c r="E2" s="52">
        <v>161.6</v>
      </c>
      <c r="F2" s="53" t="s">
        <v>39</v>
      </c>
      <c r="G2" s="52">
        <v>51.8</v>
      </c>
      <c r="H2" s="51" t="s">
        <v>41</v>
      </c>
      <c r="I2" s="70">
        <f>ROUND(G3/E3^2,1)</f>
        <v>19.8</v>
      </c>
    </row>
    <row r="3" spans="1:9">
      <c r="E3" s="51">
        <f>E2/100</f>
        <v>1.6159999999999999</v>
      </c>
      <c r="F3" s="51" t="s">
        <v>40</v>
      </c>
      <c r="G3" s="51">
        <f>G2</f>
        <v>51.8</v>
      </c>
      <c r="H3" s="51" t="s">
        <v>41</v>
      </c>
      <c r="I3" s="70"/>
    </row>
    <row r="4" spans="1:9">
      <c r="A4" t="s">
        <v>273</v>
      </c>
    </row>
    <row r="5" spans="1:9">
      <c r="B5" s="60">
        <v>44091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김현정, ID : H1900407)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14:22:15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44091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48</v>
      </c>
      <c r="G12" s="92"/>
      <c r="H12" s="92"/>
      <c r="I12" s="92"/>
      <c r="K12" s="121">
        <f>'개인정보 및 신체계측 입력'!E2</f>
        <v>161.6</v>
      </c>
      <c r="L12" s="122"/>
      <c r="M12" s="115">
        <f>'개인정보 및 신체계측 입력'!G2</f>
        <v>51.8</v>
      </c>
      <c r="N12" s="116"/>
      <c r="O12" s="111" t="s">
        <v>271</v>
      </c>
      <c r="P12" s="105"/>
      <c r="Q12" s="88">
        <f>'개인정보 및 신체계측 입력'!I2</f>
        <v>19.8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김현정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77.036000000000001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7.7539999999999996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15.21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14.2</v>
      </c>
      <c r="L72" s="36" t="s">
        <v>53</v>
      </c>
      <c r="M72" s="36">
        <f>ROUND('DRIs DATA'!K8,1)</f>
        <v>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63.13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146.85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105.11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151.52000000000001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53.99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324.32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164.58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2020-12-14T05:53:26Z</dcterms:modified>
</cp:coreProperties>
</file>