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<sst xmlns="http://schemas.openxmlformats.org/spreadsheetml/2006/main" count="692" uniqueCount="283">
  <si>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</si>
  <si>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</si>
  <si>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</si>
  <si>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</si>
  <si>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</si>
  <si>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</si>
  <si>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</si>
  <si>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</si>
  <si>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</si>
  <si>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</si>
  <si>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</si>
  <si>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</si>
  <si>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</si>
  <si>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</si>
  <si>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</si>
  <si>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</si>
  <si>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</si>
  <si>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</si>
  <si>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</si>
  <si>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</si>
  <si>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</si>
  <si>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</si>
  <si>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</si>
  <si>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</si>
  <si>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</si>
  <si>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</si>
  <si>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</si>
  <si>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</si>
  <si>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</si>
  <si>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</si>
  <si>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</si>
  <si>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</si>
  <si>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</si>
  <si>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</si>
  <si>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</si>
  <si>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</si>
  <si>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</si>
  <si>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</si>
  <si>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</si>
  <si>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</si>
  <si>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</si>
  <si>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</si>
  <si>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</si>
  <si>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</si>
  <si>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</si>
  <si>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</si>
  <si>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</si>
  <si>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</si>
  <si>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</si>
  <si>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</si>
  <si>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</si>
  <si>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</si>
  <si>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</si>
  <si>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</si>
  <si>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</si>
  <si>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</si>
  <si>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</si>
  <si>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</si>
  <si>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</si>
  <si>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</si>
  <si>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</si>
  <si>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</si>
  <si>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</si>
  <si>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</si>
  <si>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</si>
  <si>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</si>
  <si>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</si>
  <si>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</si>
  <si>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</si>
  <si>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</si>
  <si>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</si>
  <si>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</si>
  <si>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</si>
  <si>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</si>
  <si>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</si>
  <si>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</si>
  <si>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</si>
  <si>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</si>
  <si>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</si>
  <si>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</si>
  <si>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</si>
  <si>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</si>
  <si>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</si>
  <si>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</si>
  <si>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</si>
  <si>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</si>
  <si>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</si>
  <si>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</si>
  <si>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</si>
  <si>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</si>
  <si>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</si>
  <si>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</si>
  <si>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</si>
  <si>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</si>
  <si>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</si>
  <si>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</si>
  <si>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</si>
  <si>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</si>
  <si>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</si>
  <si>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</si>
  <si>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</si>
  <si>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</si>
  <si>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</si>
  <si>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</si>
  <si>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</si>
  <si>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</si>
  <si>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</si>
  <si>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</si>
  <si>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</si>
  <si>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</si>
  <si>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</si>
  <si>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</si>
  <si>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</si>
  <si>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</si>
  <si>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</si>
  <si>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</si>
  <si>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</si>
  <si>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</si>
  <si>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</si>
  <si>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</si>
  <si>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</si>
  <si>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</si>
  <si>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</si>
  <si>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</si>
  <si>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</si>
  <si>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</si>
  <si>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</si>
  <si>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</si>
  <si>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</si>
  <si>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</si>
  <si>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</si>
  <si>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</si>
  <si>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</si>
  <si>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</si>
  <si>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</si>
  <si>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</si>
  <si>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</si>
  <si>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</si>
  <si>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</si>
  <si>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</si>
  <si>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</si>
  <si>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</si>
  <si>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</si>
  <si>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</si>
  <si>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</si>
  <si>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</si>
  <si>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</si>
  <si>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</si>
  <si>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</si>
  <si>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</si>
  <si>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</si>
  <si>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</si>
  <si>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</si>
  <si>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</si>
  <si>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</si>
  <si>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</si>
  <si>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</si>
  <si>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</si>
  <si>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</si>
  <si>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</si>
  <si>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</si>
  <si>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</si>
  <si>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</si>
  <si>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</si>
  <si>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</si>
  <si>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</si>
  <si>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</si>
  <si>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</si>
  <si>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</si>
  <si>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</si>
  <si>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</si>
  <si>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</si>
  <si>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</si>
  <si>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</si>
  <si>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</si>
  <si>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</si>
  <si>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</si>
  <si>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</si>
  <si>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</si>
  <si>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</si>
  <si>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</si>
  <si>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</si>
  <si>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</si>
  <si>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</si>
  <si>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</si>
  <si>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</si>
  <si>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</si>
  <si>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</si>
  <si>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</si>
  <si>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</si>
  <si>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</si>
  <si>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</si>
  <si>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</si>
  <si>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</si>
  <si>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</si>
  <si>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</si>
  <si>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</si>
  <si>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</si>
  <si>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</si>
  <si>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</si>
  <si>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</si>
  <si>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</si>
  <si>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</si>
  <si>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</si>
  <si>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</si>
  <si>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</si>
  <si>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</si>
  <si>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</si>
  <si>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</si>
  <si>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</si>
  <si>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</si>
  <si>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</si>
  <si>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</si>
  <si>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</si>
  <si>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</si>
  <si>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</si>
  <si>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</si>
  <si>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</si>
  <si>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</si>
  <si>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</si>
  <si>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</si>
  <si>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</si>
  <si>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</si>
  <si>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</si>
  <si>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</si>
  <si>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</si>
  <si>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</si>
  <si>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</si>
  <si>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</si>
  <si>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</si>
  <si>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</si>
  <si>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</si>
  <si>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</si>
  <si>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</si>
  <si>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</si>
  <si>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</si>
  <si>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</si>
  <si>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</si>
  <si>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</si>
  <si>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</si>
  <si>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</si>
  <si>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</si>
  <si>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</si>
  <si>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</si>
  <si>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</si>
  <si>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</si>
  <si>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</si>
  <si>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</si>
  <si>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</si>
  <si>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</si>
  <si>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</si>
  <si>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</si>
  <si>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</si>
  <si>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</si>
  <si>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</si>
  <si>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</si>
  <si>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</si>
  <si>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</si>
  <si>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</si>
  <si>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</si>
  <si>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</si>
  <si>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</si>
  <si>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</si>
  <si>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</si>
  <si>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</si>
  <si>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</si>
  <si>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</si>
  <si>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</si>
  <si>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</si>
  <si>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</si>
  <si>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</si>
  <si>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</si>
  <si>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</si>
  <si>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</si>
  <si>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</si>
  <si>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</si>
  <si>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</si>
  <si>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</si>
  <si>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안상균, ID : H1900409)</t>
  </si>
  <si>
    <t>2020년 12월 17일 14:07:06</t>
  </si>
  <si>
    <t>H1900409</t>
  </si>
  <si>
    <t>안상균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</si>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</sst>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/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46.339108000000003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395568"/>
        <c:axId val="481399880"/>
      </c:barChart>
      <c:catAx>
        <c:axId val="48139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399880"/>
        <c:crosses val="autoZero"/>
        <c:auto val="1"/>
        <c:lblAlgn val="ctr"/>
        <c:lblOffset val="100"/>
        <c:noMultiLvlLbl val="0"/>
      </c:catAx>
      <c:valAx>
        <c:axId val="48139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39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1.0237605999999999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549472"/>
        <c:axId val="483549864"/>
      </c:barChart>
      <c:catAx>
        <c:axId val="48354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549864"/>
        <c:crosses val="autoZero"/>
        <c:auto val="1"/>
        <c:lblAlgn val="ctr"/>
        <c:lblOffset val="100"/>
        <c:noMultiLvlLbl val="0"/>
      </c:catAx>
      <c:valAx>
        <c:axId val="483549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54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0.41534525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545944"/>
        <c:axId val="483546728"/>
      </c:barChart>
      <c:catAx>
        <c:axId val="483545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546728"/>
        <c:crosses val="autoZero"/>
        <c:auto val="1"/>
        <c:lblAlgn val="ctr"/>
        <c:lblOffset val="100"/>
        <c:noMultiLvlLbl val="0"/>
      </c:catAx>
      <c:valAx>
        <c:axId val="48354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545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603.50354000000004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547512"/>
        <c:axId val="481395960"/>
      </c:barChart>
      <c:catAx>
        <c:axId val="48354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395960"/>
        <c:crosses val="autoZero"/>
        <c:auto val="1"/>
        <c:lblAlgn val="ctr"/>
        <c:lblOffset val="100"/>
        <c:noMultiLvlLbl val="0"/>
      </c:catAx>
      <c:valAx>
        <c:axId val="481395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54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1445.2043000000001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397920"/>
        <c:axId val="481398704"/>
      </c:barChart>
      <c:catAx>
        <c:axId val="48139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398704"/>
        <c:crosses val="autoZero"/>
        <c:auto val="1"/>
        <c:lblAlgn val="ctr"/>
        <c:lblOffset val="100"/>
        <c:noMultiLvlLbl val="0"/>
      </c:catAx>
      <c:valAx>
        <c:axId val="4813987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39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29.023630000000001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032528"/>
        <c:axId val="484028216"/>
      </c:barChart>
      <c:catAx>
        <c:axId val="48403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028216"/>
        <c:crosses val="autoZero"/>
        <c:auto val="1"/>
        <c:lblAlgn val="ctr"/>
        <c:lblOffset val="100"/>
        <c:noMultiLvlLbl val="0"/>
      </c:catAx>
      <c:valAx>
        <c:axId val="484028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03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52.656269999999999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034096"/>
        <c:axId val="484030176"/>
      </c:barChart>
      <c:catAx>
        <c:axId val="48403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030176"/>
        <c:crosses val="autoZero"/>
        <c:auto val="1"/>
        <c:lblAlgn val="ctr"/>
        <c:lblOffset val="100"/>
        <c:noMultiLvlLbl val="0"/>
      </c:catAx>
      <c:valAx>
        <c:axId val="48403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03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5.7231920000000001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031352"/>
        <c:axId val="484034488"/>
      </c:barChart>
      <c:catAx>
        <c:axId val="48403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034488"/>
        <c:crosses val="autoZero"/>
        <c:auto val="1"/>
        <c:lblAlgn val="ctr"/>
        <c:lblOffset val="100"/>
        <c:noMultiLvlLbl val="0"/>
      </c:catAx>
      <c:valAx>
        <c:axId val="484034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03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824.2559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031744"/>
        <c:axId val="484032136"/>
      </c:barChart>
      <c:catAx>
        <c:axId val="48403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032136"/>
        <c:crosses val="autoZero"/>
        <c:auto val="1"/>
        <c:lblAlgn val="ctr"/>
        <c:lblOffset val="100"/>
        <c:noMultiLvlLbl val="0"/>
      </c:catAx>
      <c:valAx>
        <c:axId val="4840321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03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9.7399200000000005E-2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033312"/>
        <c:axId val="484033704"/>
      </c:barChart>
      <c:catAx>
        <c:axId val="48403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033704"/>
        <c:crosses val="autoZero"/>
        <c:auto val="1"/>
        <c:lblAlgn val="ctr"/>
        <c:lblOffset val="100"/>
        <c:noMultiLvlLbl val="0"/>
      </c:catAx>
      <c:valAx>
        <c:axId val="484033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03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0.85417133999999995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027824"/>
        <c:axId val="484029000"/>
      </c:barChart>
      <c:catAx>
        <c:axId val="48402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029000"/>
        <c:crosses val="autoZero"/>
        <c:auto val="1"/>
        <c:lblAlgn val="ctr"/>
        <c:lblOffset val="100"/>
        <c:noMultiLvlLbl val="0"/>
      </c:catAx>
      <c:valAx>
        <c:axId val="484029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02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16.187815000000001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399488"/>
        <c:axId val="481397528"/>
      </c:barChart>
      <c:catAx>
        <c:axId val="48139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397528"/>
        <c:crosses val="autoZero"/>
        <c:auto val="1"/>
        <c:lblAlgn val="ctr"/>
        <c:lblOffset val="100"/>
        <c:noMultiLvlLbl val="0"/>
      </c:catAx>
      <c:valAx>
        <c:axId val="481397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39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133.28272999999999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95968"/>
        <c:axId val="484799496"/>
      </c:barChart>
      <c:catAx>
        <c:axId val="48479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99496"/>
        <c:crosses val="autoZero"/>
        <c:auto val="1"/>
        <c:lblAlgn val="ctr"/>
        <c:lblOffset val="100"/>
        <c:noMultiLvlLbl val="0"/>
      </c:catAx>
      <c:valAx>
        <c:axId val="484799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9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37.376358000000003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99104"/>
        <c:axId val="484794008"/>
      </c:barChart>
      <c:catAx>
        <c:axId val="48479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94008"/>
        <c:crosses val="autoZero"/>
        <c:auto val="1"/>
        <c:lblAlgn val="ctr"/>
        <c:lblOffset val="100"/>
        <c:noMultiLvlLbl val="0"/>
      </c:catAx>
      <c:valAx>
        <c:axId val="484794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9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6.2460000000000004</c:v>
                </c:pt>
                <c:pt idx="1">
                  <c:v>13.601000000000001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4798320"/>
        <c:axId val="484800672"/>
      </c:barChart>
      <c:catAx>
        <c:axId val="48479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800672"/>
        <c:crosses val="autoZero"/>
        <c:auto val="1"/>
        <c:lblAlgn val="ctr"/>
        <c:lblOffset val="100"/>
        <c:noMultiLvlLbl val="0"/>
      </c:catAx>
      <c:valAx>
        <c:axId val="48480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9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7.5845865999999997</c:v>
                </c:pt>
                <c:pt idx="1">
                  <c:v>9.7053840000000005</c:v>
                </c:pt>
                <c:pt idx="2">
                  <c:v>8.5581665000000005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307.52985000000001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97928"/>
        <c:axId val="484801064"/>
      </c:barChart>
      <c:catAx>
        <c:axId val="48479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801064"/>
        <c:crosses val="autoZero"/>
        <c:auto val="1"/>
        <c:lblAlgn val="ctr"/>
        <c:lblOffset val="100"/>
        <c:noMultiLvlLbl val="0"/>
      </c:catAx>
      <c:valAx>
        <c:axId val="484801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9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9.1360150000000004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97144"/>
        <c:axId val="484795184"/>
      </c:barChart>
      <c:catAx>
        <c:axId val="484797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95184"/>
        <c:crosses val="autoZero"/>
        <c:auto val="1"/>
        <c:lblAlgn val="ctr"/>
        <c:lblOffset val="100"/>
        <c:noMultiLvlLbl val="0"/>
      </c:catAx>
      <c:valAx>
        <c:axId val="484795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97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52.198</c:v>
                </c:pt>
                <c:pt idx="1">
                  <c:v>16.242999999999999</c:v>
                </c:pt>
                <c:pt idx="2">
                  <c:v>31.559000000000001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4795576"/>
        <c:axId val="484796360"/>
      </c:barChart>
      <c:catAx>
        <c:axId val="48479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96360"/>
        <c:crosses val="autoZero"/>
        <c:auto val="1"/>
        <c:lblAlgn val="ctr"/>
        <c:lblOffset val="100"/>
        <c:noMultiLvlLbl val="0"/>
      </c:catAx>
      <c:valAx>
        <c:axId val="484796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9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1001.6716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96752"/>
        <c:axId val="484029784"/>
      </c:barChart>
      <c:catAx>
        <c:axId val="48479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029784"/>
        <c:crosses val="autoZero"/>
        <c:auto val="1"/>
        <c:lblAlgn val="ctr"/>
        <c:lblOffset val="100"/>
        <c:noMultiLvlLbl val="0"/>
      </c:catAx>
      <c:valAx>
        <c:axId val="484029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9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54.612749999999998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483496"/>
        <c:axId val="485486240"/>
      </c:barChart>
      <c:catAx>
        <c:axId val="48548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486240"/>
        <c:crosses val="autoZero"/>
        <c:auto val="1"/>
        <c:lblAlgn val="ctr"/>
        <c:lblOffset val="100"/>
        <c:noMultiLvlLbl val="0"/>
      </c:catAx>
      <c:valAx>
        <c:axId val="485486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483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279.17070000000001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481928"/>
        <c:axId val="485480360"/>
      </c:barChart>
      <c:catAx>
        <c:axId val="48548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480360"/>
        <c:crosses val="autoZero"/>
        <c:auto val="1"/>
        <c:lblAlgn val="ctr"/>
        <c:lblOffset val="100"/>
        <c:noMultiLvlLbl val="0"/>
      </c:catAx>
      <c:valAx>
        <c:axId val="48548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48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1.3421988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399096"/>
        <c:axId val="481400272"/>
      </c:barChart>
      <c:catAx>
        <c:axId val="48139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400272"/>
        <c:crosses val="autoZero"/>
        <c:auto val="1"/>
        <c:lblAlgn val="ctr"/>
        <c:lblOffset val="100"/>
        <c:noMultiLvlLbl val="0"/>
      </c:catAx>
      <c:valAx>
        <c:axId val="48140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399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2764.7437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483888"/>
        <c:axId val="485480752"/>
      </c:barChart>
      <c:catAx>
        <c:axId val="48548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480752"/>
        <c:crosses val="autoZero"/>
        <c:auto val="1"/>
        <c:lblAlgn val="ctr"/>
        <c:lblOffset val="100"/>
        <c:noMultiLvlLbl val="0"/>
      </c:catAx>
      <c:valAx>
        <c:axId val="485480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48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9.9681770000000007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485848"/>
        <c:axId val="485483104"/>
      </c:barChart>
      <c:catAx>
        <c:axId val="485485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483104"/>
        <c:crosses val="autoZero"/>
        <c:auto val="1"/>
        <c:lblAlgn val="ctr"/>
        <c:lblOffset val="100"/>
        <c:noMultiLvlLbl val="0"/>
      </c:catAx>
      <c:valAx>
        <c:axId val="48548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48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1.0548426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479968"/>
        <c:axId val="485484672"/>
      </c:barChart>
      <c:catAx>
        <c:axId val="48547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484672"/>
        <c:crosses val="autoZero"/>
        <c:auto val="1"/>
        <c:lblAlgn val="ctr"/>
        <c:lblOffset val="100"/>
        <c:noMultiLvlLbl val="0"/>
      </c:catAx>
      <c:valAx>
        <c:axId val="485484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47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129.61619999999999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396352"/>
        <c:axId val="481396744"/>
      </c:barChart>
      <c:catAx>
        <c:axId val="48139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396744"/>
        <c:crosses val="autoZero"/>
        <c:auto val="1"/>
        <c:lblAlgn val="ctr"/>
        <c:lblOffset val="100"/>
        <c:noMultiLvlLbl val="0"/>
      </c:catAx>
      <c:valAx>
        <c:axId val="48139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39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0.86265139999999996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402232"/>
        <c:axId val="481394784"/>
      </c:barChart>
      <c:catAx>
        <c:axId val="48140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394784"/>
        <c:crosses val="autoZero"/>
        <c:auto val="1"/>
        <c:lblAlgn val="ctr"/>
        <c:lblOffset val="100"/>
        <c:noMultiLvlLbl val="0"/>
      </c:catAx>
      <c:valAx>
        <c:axId val="481394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40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9.4264290000000006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550648"/>
        <c:axId val="483550256"/>
      </c:barChart>
      <c:catAx>
        <c:axId val="48355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550256"/>
        <c:crosses val="autoZero"/>
        <c:auto val="1"/>
        <c:lblAlgn val="ctr"/>
        <c:lblOffset val="100"/>
        <c:noMultiLvlLbl val="0"/>
      </c:catAx>
      <c:valAx>
        <c:axId val="483550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55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1.0548426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549080"/>
        <c:axId val="483552216"/>
      </c:barChart>
      <c:catAx>
        <c:axId val="48354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552216"/>
        <c:crosses val="autoZero"/>
        <c:auto val="1"/>
        <c:lblAlgn val="ctr"/>
        <c:lblOffset val="100"/>
        <c:noMultiLvlLbl val="0"/>
      </c:catAx>
      <c:valAx>
        <c:axId val="483552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54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286.54719999999998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544768"/>
        <c:axId val="483548296"/>
      </c:barChart>
      <c:catAx>
        <c:axId val="48354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548296"/>
        <c:crosses val="autoZero"/>
        <c:auto val="1"/>
        <c:lblAlgn val="ctr"/>
        <c:lblOffset val="100"/>
        <c:noMultiLvlLbl val="0"/>
      </c:catAx>
      <c:valAx>
        <c:axId val="483548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54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5.6026129999999998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548688"/>
        <c:axId val="483545160"/>
      </c:barChart>
      <c:catAx>
        <c:axId val="48354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545160"/>
        <c:crosses val="autoZero"/>
        <c:auto val="1"/>
        <c:lblAlgn val="ctr"/>
        <c:lblOffset val="100"/>
        <c:noMultiLvlLbl val="0"/>
      </c:catAx>
      <c:valAx>
        <c:axId val="483545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54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안상균, ID : H1900409)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17일 14:07:06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1001.6716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46.339108000000003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16.187815000000001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52.198</v>
      </c>
      <c r="G8" s="59">
        <f>'DRIs DATA 입력'!G8</f>
        <v>16.242999999999999</v>
      </c>
      <c r="H8" s="59">
        <f>'DRIs DATA 입력'!H8</f>
        <v>31.559000000000001</v>
      </c>
      <c r="I8" s="46"/>
      <c r="J8" s="59" t="s">
        <v>216</v>
      </c>
      <c r="K8" s="59">
        <f>'DRIs DATA 입력'!K8</f>
        <v>6.2460000000000004</v>
      </c>
      <c r="L8" s="59">
        <f>'DRIs DATA 입력'!L8</f>
        <v>13.601000000000001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307.52985000000001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9.1360150000000004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1.3421988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129.61619999999999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54.612749999999998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0.96406924999999999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0.86265139999999996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9.4264290000000006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1.0548426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286.54719999999998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5.6026129999999998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1.0237605999999999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0.41534525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279.17070000000001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603.50354000000004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2764.7437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1445.2043000000001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29.023630000000001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52.656269999999999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9.9681770000000007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5.7231920000000001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824.2559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9.7399200000000005E-2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0.85417133999999995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133.28272999999999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37.376358000000003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3" sqref="M53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158" t="s">
        <v>276</v>
      </c>
      <c r="B1" s="157" t="s">
        <v>278</v>
      </c>
      <c r="C1" s="157"/>
      <c r="D1" s="157"/>
      <c r="E1" s="157"/>
      <c r="F1" s="157"/>
      <c r="G1" s="158" t="s">
        <v>277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</row>
    <row r="2" spans="1:68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</row>
    <row r="3" spans="1:68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</row>
    <row r="4" spans="1:68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</row>
    <row r="5" spans="1:68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</row>
    <row r="6" spans="1:68" x14ac:dyDescent="0.3">
      <c r="A6" s="159" t="s">
        <v>56</v>
      </c>
      <c r="B6" s="159">
        <v>2400</v>
      </c>
      <c r="C6" s="159">
        <v>1001.6716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50</v>
      </c>
      <c r="P6" s="159">
        <v>60</v>
      </c>
      <c r="Q6" s="159">
        <v>0</v>
      </c>
      <c r="R6" s="159">
        <v>0</v>
      </c>
      <c r="S6" s="159">
        <v>46.339108000000003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16.187815000000001</v>
      </c>
      <c r="AA6" s="157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</row>
    <row r="7" spans="1:68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</row>
    <row r="8" spans="1:68" x14ac:dyDescent="0.3">
      <c r="A8" s="157"/>
      <c r="B8" s="157"/>
      <c r="C8" s="157"/>
      <c r="D8" s="157"/>
      <c r="E8" s="159" t="s">
        <v>216</v>
      </c>
      <c r="F8" s="159">
        <v>52.198</v>
      </c>
      <c r="G8" s="159">
        <v>16.242999999999999</v>
      </c>
      <c r="H8" s="159">
        <v>31.559000000000001</v>
      </c>
      <c r="I8" s="157"/>
      <c r="J8" s="159" t="s">
        <v>216</v>
      </c>
      <c r="K8" s="159">
        <v>6.2460000000000004</v>
      </c>
      <c r="L8" s="159">
        <v>13.601000000000001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</row>
    <row r="9" spans="1:68" x14ac:dyDescent="0.3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</row>
    <row r="10" spans="1:68" x14ac:dyDescent="0.3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</row>
    <row r="11" spans="1:68" x14ac:dyDescent="0.3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</row>
    <row r="12" spans="1:68" x14ac:dyDescent="0.3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</row>
    <row r="13" spans="1:68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</row>
    <row r="14" spans="1:68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</row>
    <row r="15" spans="1:68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</row>
    <row r="16" spans="1:68" x14ac:dyDescent="0.3">
      <c r="A16" s="159" t="s">
        <v>222</v>
      </c>
      <c r="B16" s="159">
        <v>550</v>
      </c>
      <c r="C16" s="159">
        <v>750</v>
      </c>
      <c r="D16" s="159">
        <v>0</v>
      </c>
      <c r="E16" s="159">
        <v>3000</v>
      </c>
      <c r="F16" s="159">
        <v>307.52985000000001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9.1360150000000004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1.3421988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129.61619999999999</v>
      </c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</row>
    <row r="17" spans="1:68" x14ac:dyDescent="0.3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</row>
    <row r="18" spans="1:68" x14ac:dyDescent="0.3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</row>
    <row r="19" spans="1:68" x14ac:dyDescent="0.3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</row>
    <row r="20" spans="1:68" x14ac:dyDescent="0.3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</row>
    <row r="21" spans="1:68" x14ac:dyDescent="0.3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</row>
    <row r="22" spans="1:68" x14ac:dyDescent="0.3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</row>
    <row r="23" spans="1:68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3"/>
      <c r="BL23" s="63"/>
      <c r="BM23" s="63"/>
      <c r="BN23" s="63"/>
      <c r="BO23" s="63"/>
      <c r="BP23" s="63"/>
    </row>
    <row r="24" spans="1:68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  <c r="BK24" s="63"/>
      <c r="BL24" s="63"/>
      <c r="BM24" s="63"/>
      <c r="BN24" s="63"/>
      <c r="BO24" s="63"/>
      <c r="BP24" s="63"/>
    </row>
    <row r="25" spans="1:68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  <c r="BK25" s="63"/>
      <c r="BL25" s="63"/>
      <c r="BM25" s="63"/>
      <c r="BN25" s="63"/>
      <c r="BO25" s="63"/>
      <c r="BP25" s="63"/>
    </row>
    <row r="26" spans="1:68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54.612749999999998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0.96406924999999999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0.86265139999999996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9.4264290000000006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1.0548426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286.54719999999998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5.6026129999999998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1.0237605999999999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0.41534525</v>
      </c>
      <c r="BK26" s="63"/>
      <c r="BL26" s="63"/>
      <c r="BM26" s="63"/>
      <c r="BN26" s="63"/>
      <c r="BO26" s="63"/>
      <c r="BP26" s="63"/>
    </row>
    <row r="27" spans="1:68" x14ac:dyDescent="0.3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</row>
    <row r="28" spans="1:68" x14ac:dyDescent="0.3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</row>
    <row r="29" spans="1:68" x14ac:dyDescent="0.3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</row>
    <row r="30" spans="1:68" x14ac:dyDescent="0.3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</row>
    <row r="31" spans="1:68" x14ac:dyDescent="0.3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</row>
    <row r="32" spans="1:68" x14ac:dyDescent="0.3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1"/>
      <c r="BL33" s="161"/>
      <c r="BM33" s="161"/>
      <c r="BN33" s="161"/>
      <c r="BO33" s="161"/>
      <c r="BP33" s="161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</row>
    <row r="36" spans="1:68" x14ac:dyDescent="0.3">
      <c r="A36" s="159" t="s">
        <v>17</v>
      </c>
      <c r="B36" s="159">
        <v>630</v>
      </c>
      <c r="C36" s="159">
        <v>800</v>
      </c>
      <c r="D36" s="159">
        <v>0</v>
      </c>
      <c r="E36" s="159">
        <v>2500</v>
      </c>
      <c r="F36" s="159">
        <v>279.17070000000001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603.50354000000004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2764.7437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1445.2043000000001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29.023630000000001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52.656269999999999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</row>
    <row r="37" spans="1:68" x14ac:dyDescent="0.3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</row>
    <row r="38" spans="1:68" x14ac:dyDescent="0.3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</row>
    <row r="39" spans="1:68" x14ac:dyDescent="0.3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</row>
    <row r="40" spans="1:68" x14ac:dyDescent="0.3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</row>
    <row r="41" spans="1:68" x14ac:dyDescent="0.3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</row>
    <row r="42" spans="1:68" x14ac:dyDescent="0.3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157"/>
      <c r="BL43" s="157"/>
      <c r="BM43" s="157"/>
      <c r="BN43" s="157"/>
      <c r="BO43" s="157"/>
      <c r="BP43" s="157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  <c r="BK44" s="157"/>
      <c r="BL44" s="157"/>
      <c r="BM44" s="157"/>
      <c r="BN44" s="157"/>
      <c r="BO44" s="157"/>
      <c r="BP44" s="15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  <c r="BK45" s="157"/>
      <c r="BL45" s="157"/>
      <c r="BM45" s="157"/>
      <c r="BN45" s="157"/>
      <c r="BO45" s="157"/>
      <c r="BP45" s="157"/>
    </row>
    <row r="46" spans="1:68" x14ac:dyDescent="0.3">
      <c r="A46" s="159" t="s">
        <v>23</v>
      </c>
      <c r="B46" s="159">
        <v>8</v>
      </c>
      <c r="C46" s="159">
        <v>10</v>
      </c>
      <c r="D46" s="159">
        <v>0</v>
      </c>
      <c r="E46" s="159">
        <v>45</v>
      </c>
      <c r="F46" s="159">
        <v>9.9681770000000007</v>
      </c>
      <c r="G46" s="157"/>
      <c r="H46" s="159" t="s">
        <v>24</v>
      </c>
      <c r="I46" s="159">
        <v>8</v>
      </c>
      <c r="J46" s="159">
        <v>10</v>
      </c>
      <c r="K46" s="159">
        <v>0</v>
      </c>
      <c r="L46" s="159">
        <v>35</v>
      </c>
      <c r="M46" s="159">
        <v>5.7231920000000001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824.2559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9.7399200000000005E-2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0.85417133999999995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133.28272999999999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37.376358000000003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  <c r="BK46" s="157"/>
      <c r="BL46" s="157"/>
      <c r="BM46" s="157"/>
      <c r="BN46" s="157"/>
      <c r="BO46" s="157"/>
      <c r="BP46" s="157"/>
    </row>
  </sheetData>
  <mergeCells count="38"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E4:H4"/>
    <mergeCell ref="N4:S4"/>
    <mergeCell ref="J4:L4"/>
    <mergeCell ref="A14:F14"/>
    <mergeCell ref="H14:M14"/>
    <mergeCell ref="O14:T14"/>
    <mergeCell ref="AX44:BC44"/>
    <mergeCell ref="A43:BJ43"/>
    <mergeCell ref="BE44:BJ44"/>
    <mergeCell ref="AQ44:AV44"/>
    <mergeCell ref="A44:F44"/>
    <mergeCell ref="H44:M44"/>
    <mergeCell ref="O44:T44"/>
    <mergeCell ref="A23:BJ23"/>
    <mergeCell ref="A3:Z3"/>
    <mergeCell ref="U4:Z4"/>
    <mergeCell ref="A4:C4"/>
    <mergeCell ref="AJ34:AO34"/>
    <mergeCell ref="A33:AO33"/>
    <mergeCell ref="A34:F34"/>
    <mergeCell ref="H34:M34"/>
    <mergeCell ref="O34:T34"/>
    <mergeCell ref="V34:AA34"/>
    <mergeCell ref="AC34:AH3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4" sqref="F1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2" customFormat="1" x14ac:dyDescent="0.3">
      <c r="A2" s="62" t="s">
        <v>280</v>
      </c>
      <c r="B2" s="62" t="s">
        <v>281</v>
      </c>
      <c r="C2" s="62" t="s">
        <v>282</v>
      </c>
      <c r="D2" s="62">
        <v>48</v>
      </c>
      <c r="E2" s="62">
        <v>1001.6716</v>
      </c>
      <c r="F2" s="62">
        <v>76.645250000000004</v>
      </c>
      <c r="G2" s="62">
        <v>23.850677000000001</v>
      </c>
      <c r="H2" s="62">
        <v>10.667214</v>
      </c>
      <c r="I2" s="62">
        <v>13.183463</v>
      </c>
      <c r="J2" s="62">
        <v>46.339108000000003</v>
      </c>
      <c r="K2" s="62">
        <v>22.893360000000001</v>
      </c>
      <c r="L2" s="62">
        <v>23.445747000000001</v>
      </c>
      <c r="M2" s="62">
        <v>16.187815000000001</v>
      </c>
      <c r="N2" s="62">
        <v>1.3469251</v>
      </c>
      <c r="O2" s="62">
        <v>7.5871969999999997</v>
      </c>
      <c r="P2" s="62">
        <v>1097.1333999999999</v>
      </c>
      <c r="Q2" s="62">
        <v>12.44918</v>
      </c>
      <c r="R2" s="62">
        <v>307.52985000000001</v>
      </c>
      <c r="S2" s="62">
        <v>42.477420000000002</v>
      </c>
      <c r="T2" s="62">
        <v>3180.6291999999999</v>
      </c>
      <c r="U2" s="62">
        <v>1.3421988</v>
      </c>
      <c r="V2" s="62">
        <v>9.1360150000000004</v>
      </c>
      <c r="W2" s="62">
        <v>129.61619999999999</v>
      </c>
      <c r="X2" s="62">
        <v>54.612749999999998</v>
      </c>
      <c r="Y2" s="62">
        <v>0.96406924999999999</v>
      </c>
      <c r="Z2" s="62">
        <v>0.86265139999999996</v>
      </c>
      <c r="AA2" s="62">
        <v>9.4264290000000006</v>
      </c>
      <c r="AB2" s="62">
        <v>1.0548426</v>
      </c>
      <c r="AC2" s="62">
        <v>286.54719999999998</v>
      </c>
      <c r="AD2" s="62">
        <v>5.6026129999999998</v>
      </c>
      <c r="AE2" s="62">
        <v>1.0237605999999999</v>
      </c>
      <c r="AF2" s="62">
        <v>0.41534525</v>
      </c>
      <c r="AG2" s="62">
        <v>279.17070000000001</v>
      </c>
      <c r="AH2" s="62">
        <v>176.43393</v>
      </c>
      <c r="AI2" s="62">
        <v>102.73676</v>
      </c>
      <c r="AJ2" s="62">
        <v>603.50354000000004</v>
      </c>
      <c r="AK2" s="62">
        <v>2764.7437</v>
      </c>
      <c r="AL2" s="62">
        <v>29.023630000000001</v>
      </c>
      <c r="AM2" s="62">
        <v>1445.2043000000001</v>
      </c>
      <c r="AN2" s="62">
        <v>52.656269999999999</v>
      </c>
      <c r="AO2" s="62">
        <v>9.9681770000000007</v>
      </c>
      <c r="AP2" s="62">
        <v>6.2126774999999999</v>
      </c>
      <c r="AQ2" s="62">
        <v>3.7554994000000002</v>
      </c>
      <c r="AR2" s="62">
        <v>5.7231920000000001</v>
      </c>
      <c r="AS2" s="62">
        <v>824.2559</v>
      </c>
      <c r="AT2" s="62">
        <v>9.7399200000000005E-2</v>
      </c>
      <c r="AU2" s="62">
        <v>0.85417133999999995</v>
      </c>
      <c r="AV2" s="62">
        <v>133.28272999999999</v>
      </c>
      <c r="AW2" s="62">
        <v>37.376358000000003</v>
      </c>
      <c r="AX2" s="62">
        <v>5.2630490000000002E-2</v>
      </c>
      <c r="AY2" s="62">
        <v>1.0342644000000001</v>
      </c>
      <c r="AZ2" s="62">
        <v>166.34174999999999</v>
      </c>
      <c r="BA2" s="62">
        <v>25.850916000000002</v>
      </c>
      <c r="BB2" s="62">
        <v>7.5845865999999997</v>
      </c>
      <c r="BC2" s="62">
        <v>9.7053840000000005</v>
      </c>
      <c r="BD2" s="62">
        <v>8.5581665000000005</v>
      </c>
      <c r="BE2" s="62">
        <v>0.50719559999999997</v>
      </c>
      <c r="BF2" s="62">
        <v>3.0273224999999999</v>
      </c>
      <c r="BG2" s="62">
        <v>4.5795576000000001E-4</v>
      </c>
      <c r="BH2" s="62">
        <v>5.8827304999999996E-4</v>
      </c>
      <c r="BI2" s="62">
        <v>8.9613560000000004E-4</v>
      </c>
      <c r="BJ2" s="62">
        <v>2.1535207000000001E-2</v>
      </c>
      <c r="BK2" s="62">
        <v>3.5227366999999997E-5</v>
      </c>
      <c r="BL2" s="62">
        <v>0.11212529</v>
      </c>
      <c r="BM2" s="62">
        <v>1.5698578000000001</v>
      </c>
      <c r="BN2" s="62">
        <v>0.50293620000000006</v>
      </c>
      <c r="BO2" s="62">
        <v>25.190386</v>
      </c>
      <c r="BP2" s="62">
        <v>4.5633489999999997</v>
      </c>
      <c r="BQ2" s="62">
        <v>7.8470196999999997</v>
      </c>
      <c r="BR2" s="62">
        <v>30.471266</v>
      </c>
      <c r="BS2" s="62">
        <v>14.405968</v>
      </c>
      <c r="BT2" s="62">
        <v>4.4317019999999996</v>
      </c>
      <c r="BU2" s="62">
        <v>0.11410027</v>
      </c>
      <c r="BV2" s="62">
        <v>4.0694065000000001E-2</v>
      </c>
      <c r="BW2" s="62">
        <v>0.31089830000000002</v>
      </c>
      <c r="BX2" s="62">
        <v>0.64983815</v>
      </c>
      <c r="BY2" s="62">
        <v>9.4735799999999995E-2</v>
      </c>
      <c r="BZ2" s="62">
        <v>3.7073625999999997E-4</v>
      </c>
      <c r="CA2" s="62">
        <v>0.44725197999999999</v>
      </c>
      <c r="CB2" s="62">
        <v>2.7084343E-2</v>
      </c>
      <c r="CC2" s="62">
        <v>0.18727978000000001</v>
      </c>
      <c r="CD2" s="62">
        <v>1.2830999999999999</v>
      </c>
      <c r="CE2" s="62">
        <v>3.8825015999999997E-2</v>
      </c>
      <c r="CF2" s="62">
        <v>9.8248444000000004E-2</v>
      </c>
      <c r="CG2" s="62">
        <v>4.9500000000000003E-7</v>
      </c>
      <c r="CH2" s="62">
        <v>3.4422710000000002E-2</v>
      </c>
      <c r="CI2" s="62">
        <v>2.5328759999999999E-3</v>
      </c>
      <c r="CJ2" s="62">
        <v>2.4177775000000001</v>
      </c>
      <c r="CK2" s="62">
        <v>9.2544050000000003E-3</v>
      </c>
      <c r="CL2" s="62">
        <v>1.0365148</v>
      </c>
      <c r="CM2" s="62">
        <v>1.492443</v>
      </c>
      <c r="CN2" s="62">
        <v>1080.8788</v>
      </c>
      <c r="CO2" s="62">
        <v>1864.5065999999999</v>
      </c>
      <c r="CP2" s="62">
        <v>1627.9766</v>
      </c>
      <c r="CQ2" s="62">
        <v>471.75387999999998</v>
      </c>
      <c r="CR2" s="62">
        <v>255.90495000000001</v>
      </c>
      <c r="CS2" s="62">
        <v>108.33763999999999</v>
      </c>
      <c r="CT2" s="62">
        <v>1097.992</v>
      </c>
      <c r="CU2" s="62">
        <v>806.91895</v>
      </c>
      <c r="CV2" s="62">
        <v>255.48102</v>
      </c>
      <c r="CW2" s="62">
        <v>973.84349999999995</v>
      </c>
      <c r="CX2" s="62">
        <v>263.89886000000001</v>
      </c>
      <c r="CY2" s="62">
        <v>1146.0098</v>
      </c>
      <c r="CZ2" s="62">
        <v>708.38762999999994</v>
      </c>
      <c r="DA2" s="62">
        <v>1810.6797999999999</v>
      </c>
      <c r="DB2" s="62">
        <v>1407.8987999999999</v>
      </c>
      <c r="DC2" s="62">
        <v>2750.7964000000002</v>
      </c>
      <c r="DD2" s="62">
        <v>4568.2285000000002</v>
      </c>
      <c r="DE2" s="62">
        <v>1191.8933</v>
      </c>
      <c r="DF2" s="62">
        <v>1335.1786</v>
      </c>
      <c r="DG2" s="62">
        <v>1080.3309999999999</v>
      </c>
      <c r="DH2" s="62">
        <v>80.647850000000005</v>
      </c>
      <c r="DI2" s="62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25.850916000000002</v>
      </c>
      <c r="B6">
        <f>BB2</f>
        <v>7.5845865999999997</v>
      </c>
      <c r="C6">
        <f>BC2</f>
        <v>9.7053840000000005</v>
      </c>
      <c r="D6">
        <f>BD2</f>
        <v>8.5581665000000005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6" sqref="D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26311</v>
      </c>
      <c r="C2" s="56">
        <f ca="1">YEAR(TODAY())-YEAR(B2)+IF(TODAY()&gt;=DATE(YEAR(TODAY()),MONTH(B2),DAY(B2)),0,-1)</f>
        <v>48</v>
      </c>
      <c r="E2" s="52">
        <v>175.1</v>
      </c>
      <c r="F2" s="53" t="s">
        <v>39</v>
      </c>
      <c r="G2" s="52">
        <v>70.599999999999994</v>
      </c>
      <c r="H2" s="51" t="s">
        <v>41</v>
      </c>
      <c r="I2" s="70">
        <f>ROUND(G3/E3^2,1)</f>
        <v>23</v>
      </c>
    </row>
    <row r="3" spans="1:9" x14ac:dyDescent="0.3">
      <c r="E3" s="51">
        <f>E2/100</f>
        <v>1.7509999999999999</v>
      </c>
      <c r="F3" s="51" t="s">
        <v>40</v>
      </c>
      <c r="G3" s="51">
        <f>G2</f>
        <v>70.599999999999994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44092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안상균, ID : H1900409)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12월 17일 14:07:06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44092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48</v>
      </c>
      <c r="G12" s="135"/>
      <c r="H12" s="135"/>
      <c r="I12" s="135"/>
      <c r="K12" s="126">
        <f>'개인정보 및 신체계측 입력'!E2</f>
        <v>175.1</v>
      </c>
      <c r="L12" s="127"/>
      <c r="M12" s="120">
        <f>'개인정보 및 신체계측 입력'!G2</f>
        <v>70.599999999999994</v>
      </c>
      <c r="N12" s="121"/>
      <c r="O12" s="116" t="s">
        <v>271</v>
      </c>
      <c r="P12" s="110"/>
      <c r="Q12" s="113">
        <f>'개인정보 및 신체계측 입력'!I2</f>
        <v>23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안상균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52.198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16.242999999999999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31.559000000000001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0.9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13.6</v>
      </c>
      <c r="L72" s="36" t="s">
        <v>53</v>
      </c>
      <c r="M72" s="36">
        <f>ROUND('DRIs DATA'!K8,1)</f>
        <v>6.2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41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76.13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54.61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70.319999999999993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34.9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184.32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99.68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2020-12-17T07:24:36Z</dcterms:modified>
</cp:coreProperties>
</file>