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<sst xmlns="http://schemas.openxmlformats.org/spreadsheetml/2006/main" count="692" uniqueCount="350">
  <si>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</si>
  <si>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</si>
  <si>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</si>
  <si>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</si>
  <si>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</si>
  <si>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</si>
  <si>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</si>
  <si>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</si>
  <si>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</si>
  <si>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</si>
  <si>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</si>
  <si>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</si>
  <si>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</si>
  <si>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</si>
  <si>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</si>
  <si>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</si>
  <si>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</si>
  <si>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</si>
  <si>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</si>
  <si>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</si>
  <si>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</si>
  <si>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</si>
  <si>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</si>
  <si>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</si>
  <si>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</si>
  <si>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</si>
  <si>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</si>
  <si>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</si>
  <si>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</si>
  <si>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</si>
  <si>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</si>
  <si>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</si>
  <si>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</si>
  <si>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</si>
  <si>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</si>
  <si>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</si>
  <si>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</si>
  <si>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</si>
  <si>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</si>
  <si>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</si>
  <si>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</si>
  <si>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</si>
  <si>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</si>
  <si>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</si>
  <si>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</si>
  <si>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</si>
  <si>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</si>
  <si>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</si>
  <si>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</si>
  <si>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</si>
  <si>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</si>
  <si>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</si>
  <si>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</si>
  <si>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</si>
  <si>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</si>
  <si>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</si>
  <si>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</si>
  <si>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</si>
  <si>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</si>
  <si>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</si>
  <si>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</si>
  <si>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</si>
  <si>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</si>
  <si>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</si>
  <si>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</si>
  <si>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</si>
  <si>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</si>
  <si>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</si>
  <si>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</si>
  <si>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</si>
  <si>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</si>
  <si>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</si>
  <si>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</si>
  <si>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</si>
  <si>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</si>
  <si>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</si>
  <si>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</si>
  <si>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</si>
  <si>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</si>
  <si>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</si>
  <si>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</si>
  <si>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</si>
  <si>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</si>
  <si>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</si>
  <si>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</si>
  <si>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</si>
  <si>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</si>
  <si>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</si>
  <si>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</si>
  <si>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</si>
  <si>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</si>
  <si>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</si>
  <si>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</si>
  <si>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</si>
  <si>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</si>
  <si>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</si>
  <si>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</si>
  <si>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</si>
  <si>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</si>
  <si>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</si>
  <si>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</si>
  <si>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</si>
  <si>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</si>
  <si>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</si>
  <si>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</si>
  <si>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</si>
  <si>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</si>
  <si>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</si>
  <si>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</si>
  <si>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</si>
  <si>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</si>
  <si>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</si>
  <si>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</si>
  <si>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</si>
  <si>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</si>
  <si>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</si>
  <si>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</si>
  <si>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</si>
  <si>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</si>
  <si>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</si>
  <si>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</si>
  <si>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</si>
  <si>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</si>
  <si>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</si>
  <si>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</si>
  <si>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</si>
  <si>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</si>
  <si>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</si>
  <si>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</si>
  <si>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</si>
  <si>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</si>
  <si>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</si>
  <si>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</si>
  <si>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</si>
  <si>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</si>
  <si>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</si>
  <si>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</si>
  <si>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</si>
  <si>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</si>
  <si>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</si>
  <si>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</si>
  <si>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</si>
  <si>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</si>
  <si>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</si>
  <si>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</si>
  <si>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</si>
  <si>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</si>
  <si>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</si>
  <si>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</si>
  <si>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</si>
  <si>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</si>
  <si>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</si>
  <si>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</si>
  <si>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</si>
  <si>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</si>
  <si>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</si>
  <si>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</si>
  <si>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</si>
  <si>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</si>
  <si>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</si>
  <si>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</si>
  <si>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</si>
  <si>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</si>
  <si>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</si>
  <si>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</si>
  <si>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</si>
  <si>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</si>
  <si>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</si>
  <si>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</si>
  <si>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</si>
  <si>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</si>
  <si>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</si>
  <si>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</si>
  <si>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</si>
  <si>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</si>
  <si>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</si>
  <si>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</si>
  <si>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</si>
  <si>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</si>
  <si>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</si>
  <si>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</si>
  <si>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</si>
  <si>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</si>
  <si>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</si>
  <si>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</si>
  <si>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</si>
  <si>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</si>
  <si>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</si>
  <si>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</si>
  <si>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</si>
  <si>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</si>
  <si>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</si>
  <si>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</si>
  <si>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</si>
  <si>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</si>
  <si>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</si>
  <si>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</si>
  <si>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</si>
  <si>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</si>
  <si>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</si>
  <si>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</si>
  <si>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</si>
  <si>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</si>
  <si>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</si>
  <si>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</si>
  <si>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</si>
  <si>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</si>
  <si>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</si>
  <si>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</si>
  <si>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</si>
  <si>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</si>
  <si>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</si>
  <si>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</si>
  <si>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</si>
  <si>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</si>
  <si>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</si>
  <si>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</si>
  <si>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</si>
  <si>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</si>
  <si>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</si>
  <si>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</si>
  <si>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</si>
  <si>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</si>
  <si>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</si>
  <si>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</si>
  <si>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</si>
  <si>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</si>
  <si>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</si>
  <si>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</si>
  <si>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</si>
  <si>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</si>
  <si>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</si>
  <si>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</si>
  <si>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</si>
  <si>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</si>
  <si>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</si>
  <si>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</si>
  <si>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</si>
  <si>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</si>
  <si>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</si>
  <si>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</si>
  <si>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</si>
  <si>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</si>
  <si>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</si>
  <si>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</si>
  <si>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</si>
  <si>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</si>
  <si>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</si>
  <si>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</si>
  <si>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</si>
  <si>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</si>
  <si>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</si>
  <si>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</si>
  <si>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</si>
  <si>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</si>
  <si>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</si>
  <si>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</si>
  <si>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</si>
  <si>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</si>
  <si>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</si>
  <si>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</si>
  <si>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</si>
  <si>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</si>
  <si>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</si>
  <si>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</si>
  <si>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</si>
  <si>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</si>
  <si>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</si>
  <si>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</si>
  <si>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</si>
  <si>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</si>
  <si>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</si>
  <si>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</si>
  <si>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</si>
  <si>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</si>
  <si>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</si>
  <si>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H1900423</t>
  </si>
  <si>
    <t>김억중</t>
  </si>
  <si>
    <t>M</t>
  </si>
  <si>
    <t>정보</t>
    <phoneticPr fontId="1" type="noConversion"/>
  </si>
  <si>
    <t>(설문지 : FFQ 95문항 설문지, 사용자 : 김억중, ID : H1900423)</t>
  </si>
  <si>
    <t>출력시각</t>
    <phoneticPr fontId="1" type="noConversion"/>
  </si>
  <si>
    <t>2020년 12월 17일 14:49:09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</si>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</sst>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4" fontId="21" fillId="0" borderId="0" xfId="0" applyNumberFormat="1" applyFont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87.138800000000003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9016"/>
        <c:axId val="520390976"/>
      </c:barChart>
      <c:catAx>
        <c:axId val="52038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0976"/>
        <c:crosses val="autoZero"/>
        <c:auto val="1"/>
        <c:lblAlgn val="ctr"/>
        <c:lblOffset val="100"/>
        <c:noMultiLvlLbl val="0"/>
      </c:catAx>
      <c:valAx>
        <c:axId val="52039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3.0078185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4896"/>
        <c:axId val="513843064"/>
      </c:barChart>
      <c:catAx>
        <c:axId val="52039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3064"/>
        <c:crosses val="autoZero"/>
        <c:auto val="1"/>
        <c:lblAlgn val="ctr"/>
        <c:lblOffset val="100"/>
        <c:noMultiLvlLbl val="0"/>
      </c:catAx>
      <c:valAx>
        <c:axId val="51384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0.45407520000000001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472"/>
        <c:axId val="513855216"/>
      </c:barChart>
      <c:catAx>
        <c:axId val="51385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5216"/>
        <c:crosses val="autoZero"/>
        <c:auto val="1"/>
        <c:lblAlgn val="ctr"/>
        <c:lblOffset val="100"/>
        <c:noMultiLvlLbl val="0"/>
      </c:catAx>
      <c:valAx>
        <c:axId val="51385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1462.9031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864"/>
        <c:axId val="513846592"/>
      </c:barChart>
      <c:catAx>
        <c:axId val="5138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6592"/>
        <c:crosses val="autoZero"/>
        <c:auto val="1"/>
        <c:lblAlgn val="ctr"/>
        <c:lblOffset val="100"/>
        <c:noMultiLvlLbl val="0"/>
      </c:catAx>
      <c:valAx>
        <c:axId val="51384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3083.4560000000001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0512"/>
        <c:axId val="513849728"/>
      </c:barChart>
      <c:catAx>
        <c:axId val="5138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9728"/>
        <c:crosses val="autoZero"/>
        <c:auto val="1"/>
        <c:lblAlgn val="ctr"/>
        <c:lblOffset val="100"/>
        <c:noMultiLvlLbl val="0"/>
      </c:catAx>
      <c:valAx>
        <c:axId val="513849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84.909210000000002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5416"/>
        <c:axId val="513850904"/>
      </c:barChart>
      <c:catAx>
        <c:axId val="51384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0904"/>
        <c:crosses val="autoZero"/>
        <c:auto val="1"/>
        <c:lblAlgn val="ctr"/>
        <c:lblOffset val="100"/>
        <c:noMultiLvlLbl val="0"/>
      </c:catAx>
      <c:valAx>
        <c:axId val="5138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154.27551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8552"/>
        <c:axId val="513844240"/>
      </c:barChart>
      <c:catAx>
        <c:axId val="51384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4240"/>
        <c:crosses val="autoZero"/>
        <c:auto val="1"/>
        <c:lblAlgn val="ctr"/>
        <c:lblOffset val="100"/>
        <c:noMultiLvlLbl val="0"/>
      </c:catAx>
      <c:valAx>
        <c:axId val="51384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12.583257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3648"/>
        <c:axId val="513854040"/>
      </c:barChart>
      <c:catAx>
        <c:axId val="51385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4040"/>
        <c:crosses val="autoZero"/>
        <c:auto val="1"/>
        <c:lblAlgn val="ctr"/>
        <c:lblOffset val="100"/>
        <c:noMultiLvlLbl val="0"/>
      </c:catAx>
      <c:valAx>
        <c:axId val="513854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1183.9733000000001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5808"/>
        <c:axId val="513854824"/>
      </c:barChart>
      <c:catAx>
        <c:axId val="51384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4824"/>
        <c:crosses val="autoZero"/>
        <c:auto val="1"/>
        <c:lblAlgn val="ctr"/>
        <c:lblOffset val="100"/>
        <c:noMultiLvlLbl val="0"/>
      </c:catAx>
      <c:valAx>
        <c:axId val="513854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0.31986618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6984"/>
        <c:axId val="513849336"/>
      </c:barChart>
      <c:catAx>
        <c:axId val="51384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9336"/>
        <c:crosses val="autoZero"/>
        <c:auto val="1"/>
        <c:lblAlgn val="ctr"/>
        <c:lblOffset val="100"/>
        <c:noMultiLvlLbl val="0"/>
      </c:catAx>
      <c:valAx>
        <c:axId val="5138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4.0747904999999998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3456"/>
        <c:axId val="513843848"/>
      </c:barChart>
      <c:catAx>
        <c:axId val="5138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3848"/>
        <c:crosses val="autoZero"/>
        <c:auto val="1"/>
        <c:lblAlgn val="ctr"/>
        <c:lblOffset val="100"/>
        <c:noMultiLvlLbl val="0"/>
      </c:catAx>
      <c:valAx>
        <c:axId val="513843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27.162065999999999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744"/>
        <c:axId val="520386272"/>
      </c:barChart>
      <c:catAx>
        <c:axId val="52038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6272"/>
        <c:crosses val="autoZero"/>
        <c:auto val="1"/>
        <c:lblAlgn val="ctr"/>
        <c:lblOffset val="100"/>
        <c:noMultiLvlLbl val="0"/>
      </c:catAx>
      <c:valAx>
        <c:axId val="52038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214.28801000000001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8160"/>
        <c:axId val="513858744"/>
      </c:barChart>
      <c:catAx>
        <c:axId val="5138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8744"/>
        <c:crosses val="autoZero"/>
        <c:auto val="1"/>
        <c:lblAlgn val="ctr"/>
        <c:lblOffset val="100"/>
        <c:noMultiLvlLbl val="0"/>
      </c:catAx>
      <c:valAx>
        <c:axId val="51385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118.97174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8352"/>
        <c:axId val="513875104"/>
      </c:barChart>
      <c:catAx>
        <c:axId val="51385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5104"/>
        <c:crosses val="autoZero"/>
        <c:auto val="1"/>
        <c:lblAlgn val="ctr"/>
        <c:lblOffset val="100"/>
        <c:noMultiLvlLbl val="0"/>
      </c:catAx>
      <c:valAx>
        <c:axId val="51387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5.0369999999999999</c:v>
                </c:pt>
                <c:pt idx="1">
                  <c:v>12.084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868832"/>
        <c:axId val="513871576"/>
      </c:barChart>
      <c:catAx>
        <c:axId val="5138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1576"/>
        <c:crosses val="autoZero"/>
        <c:auto val="1"/>
        <c:lblAlgn val="ctr"/>
        <c:lblOffset val="100"/>
        <c:noMultiLvlLbl val="0"/>
      </c:catAx>
      <c:valAx>
        <c:axId val="51387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13.076815</c:v>
                </c:pt>
                <c:pt idx="1">
                  <c:v>16.079165</c:v>
                </c:pt>
                <c:pt idx="2">
                  <c:v>14.63927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512.97014999999999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69616"/>
        <c:axId val="513873928"/>
      </c:barChart>
      <c:catAx>
        <c:axId val="51386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3928"/>
        <c:crosses val="autoZero"/>
        <c:auto val="1"/>
        <c:lblAlgn val="ctr"/>
        <c:lblOffset val="100"/>
        <c:noMultiLvlLbl val="0"/>
      </c:catAx>
      <c:valAx>
        <c:axId val="51387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6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21.991403999999999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67656"/>
        <c:axId val="513870400"/>
      </c:barChart>
      <c:catAx>
        <c:axId val="51386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0400"/>
        <c:crosses val="autoZero"/>
        <c:auto val="1"/>
        <c:lblAlgn val="ctr"/>
        <c:lblOffset val="100"/>
        <c:noMultiLvlLbl val="0"/>
      </c:catAx>
      <c:valAx>
        <c:axId val="51387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6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73.248000000000005</c:v>
                </c:pt>
                <c:pt idx="1">
                  <c:v>10.567</c:v>
                </c:pt>
                <c:pt idx="2">
                  <c:v>16.184000000000001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878632"/>
        <c:axId val="513871184"/>
      </c:barChart>
      <c:catAx>
        <c:axId val="51387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1184"/>
        <c:crosses val="autoZero"/>
        <c:auto val="1"/>
        <c:lblAlgn val="ctr"/>
        <c:lblOffset val="100"/>
        <c:noMultiLvlLbl val="0"/>
      </c:catAx>
      <c:valAx>
        <c:axId val="51387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3030.3683999999998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7064"/>
        <c:axId val="513875496"/>
      </c:barChart>
      <c:catAx>
        <c:axId val="5138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5496"/>
        <c:crosses val="autoZero"/>
        <c:auto val="1"/>
        <c:lblAlgn val="ctr"/>
        <c:lblOffset val="100"/>
        <c:noMultiLvlLbl val="0"/>
      </c:catAx>
      <c:valAx>
        <c:axId val="513875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74.646919999999994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9808"/>
        <c:axId val="513873536"/>
      </c:barChart>
      <c:catAx>
        <c:axId val="51387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3536"/>
        <c:crosses val="autoZero"/>
        <c:auto val="1"/>
        <c:lblAlgn val="ctr"/>
        <c:lblOffset val="100"/>
        <c:noMultiLvlLbl val="0"/>
      </c:catAx>
      <c:valAx>
        <c:axId val="513873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463.55313000000001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6280"/>
        <c:axId val="513876672"/>
      </c:barChart>
      <c:catAx>
        <c:axId val="51387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6672"/>
        <c:crosses val="autoZero"/>
        <c:auto val="1"/>
        <c:lblAlgn val="ctr"/>
        <c:lblOffset val="100"/>
        <c:noMultiLvlLbl val="0"/>
      </c:catAx>
      <c:valAx>
        <c:axId val="51387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3.5798304000000001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8624"/>
        <c:axId val="520386664"/>
      </c:barChart>
      <c:catAx>
        <c:axId val="5203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6664"/>
        <c:crosses val="autoZero"/>
        <c:auto val="1"/>
        <c:lblAlgn val="ctr"/>
        <c:lblOffset val="100"/>
        <c:noMultiLvlLbl val="0"/>
      </c:catAx>
      <c:valAx>
        <c:axId val="52038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6284.098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82160"/>
        <c:axId val="513880984"/>
      </c:barChart>
      <c:catAx>
        <c:axId val="51388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80984"/>
        <c:crosses val="autoZero"/>
        <c:auto val="1"/>
        <c:lblAlgn val="ctr"/>
        <c:lblOffset val="100"/>
        <c:noMultiLvlLbl val="0"/>
      </c:catAx>
      <c:valAx>
        <c:axId val="51388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8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15.776268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82944"/>
        <c:axId val="513880592"/>
      </c:barChart>
      <c:catAx>
        <c:axId val="5138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80592"/>
        <c:crosses val="autoZero"/>
        <c:auto val="1"/>
        <c:lblAlgn val="ctr"/>
        <c:lblOffset val="100"/>
        <c:noMultiLvlLbl val="0"/>
      </c:catAx>
      <c:valAx>
        <c:axId val="51388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2.1321694999999998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80200"/>
        <c:axId val="513882552"/>
      </c:barChart>
      <c:catAx>
        <c:axId val="51388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82552"/>
        <c:crosses val="autoZero"/>
        <c:auto val="1"/>
        <c:lblAlgn val="ctr"/>
        <c:lblOffset val="100"/>
        <c:noMultiLvlLbl val="0"/>
      </c:catAx>
      <c:valAx>
        <c:axId val="51388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8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178.28226000000001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7448"/>
        <c:axId val="520384704"/>
      </c:barChart>
      <c:catAx>
        <c:axId val="52038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4704"/>
        <c:crosses val="autoZero"/>
        <c:auto val="1"/>
        <c:lblAlgn val="ctr"/>
        <c:lblOffset val="100"/>
        <c:noMultiLvlLbl val="0"/>
      </c:catAx>
      <c:valAx>
        <c:axId val="52038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1.9739762999999999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3328"/>
        <c:axId val="520389408"/>
      </c:barChart>
      <c:catAx>
        <c:axId val="5203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9408"/>
        <c:crosses val="autoZero"/>
        <c:auto val="1"/>
        <c:lblAlgn val="ctr"/>
        <c:lblOffset val="100"/>
        <c:noMultiLvlLbl val="0"/>
      </c:catAx>
      <c:valAx>
        <c:axId val="520389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19.844854000000002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8232"/>
        <c:axId val="520390192"/>
      </c:barChart>
      <c:catAx>
        <c:axId val="5203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0192"/>
        <c:crosses val="autoZero"/>
        <c:auto val="1"/>
        <c:lblAlgn val="ctr"/>
        <c:lblOffset val="100"/>
        <c:noMultiLvlLbl val="0"/>
      </c:catAx>
      <c:valAx>
        <c:axId val="5203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2.1321694999999998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1760"/>
        <c:axId val="520392152"/>
      </c:barChart>
      <c:catAx>
        <c:axId val="5203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2152"/>
        <c:crosses val="autoZero"/>
        <c:auto val="1"/>
        <c:lblAlgn val="ctr"/>
        <c:lblOffset val="100"/>
        <c:noMultiLvlLbl val="0"/>
      </c:catAx>
      <c:valAx>
        <c:axId val="52039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728.57719999999995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2936"/>
        <c:axId val="520394112"/>
      </c:barChart>
      <c:catAx>
        <c:axId val="5203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4112"/>
        <c:crosses val="autoZero"/>
        <c:auto val="1"/>
        <c:lblAlgn val="ctr"/>
        <c:lblOffset val="100"/>
        <c:noMultiLvlLbl val="0"/>
      </c:catAx>
      <c:valAx>
        <c:axId val="5203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8.2092930000000006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5288"/>
        <c:axId val="520397640"/>
      </c:barChart>
      <c:catAx>
        <c:axId val="52039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7640"/>
        <c:crosses val="autoZero"/>
        <c:auto val="1"/>
        <c:lblAlgn val="ctr"/>
        <c:lblOffset val="100"/>
        <c:noMultiLvlLbl val="0"/>
      </c:catAx>
      <c:valAx>
        <c:axId val="52039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김억중, ID : H1900423)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14:49:09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3030.3683999999998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87.138800000000003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27.162065999999999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73.248000000000005</v>
      </c>
      <c r="G8" s="59">
        <f>'DRIs DATA 입력'!G8</f>
        <v>10.567</v>
      </c>
      <c r="H8" s="59">
        <f>'DRIs DATA 입력'!H8</f>
        <v>16.184000000000001</v>
      </c>
      <c r="I8" s="46"/>
      <c r="J8" s="59" t="s">
        <v>216</v>
      </c>
      <c r="K8" s="59">
        <f>'DRIs DATA 입력'!K8</f>
        <v>5.0369999999999999</v>
      </c>
      <c r="L8" s="59">
        <f>'DRIs DATA 입력'!L8</f>
        <v>12.084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512.97014999999999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21.991403999999999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3.5798304000000001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178.28226000000001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74.646919999999994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2.258203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1.9739762999999999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19.844854000000002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2.1321694999999998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728.57719999999995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8.2092930000000006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3.0078185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0.45407520000000001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463.55313000000001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1462.9031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6284.098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3083.4560000000001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84.909210000000002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154.27551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15.776268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12.583257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1183.9733000000001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0.31986618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4.0747904999999998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214.28801000000001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118.97174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29" sqref="U2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287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</row>
    <row r="5" spans="1:27" x14ac:dyDescent="0.3">
      <c r="A5" s="65"/>
      <c r="B5" s="65" t="s">
        <v>289</v>
      </c>
      <c r="C5" s="65" t="s">
        <v>291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296</v>
      </c>
      <c r="P5" s="65" t="s">
        <v>298</v>
      </c>
      <c r="Q5" s="65" t="s">
        <v>300</v>
      </c>
      <c r="R5" s="65" t="s">
        <v>301</v>
      </c>
      <c r="S5" s="65" t="s">
        <v>290</v>
      </c>
      <c r="U5" s="65"/>
      <c r="V5" s="65" t="s">
        <v>295</v>
      </c>
      <c r="W5" s="65" t="s">
        <v>297</v>
      </c>
      <c r="X5" s="65" t="s">
        <v>299</v>
      </c>
      <c r="Y5" s="65" t="s">
        <v>301</v>
      </c>
      <c r="Z5" s="65" t="s">
        <v>302</v>
      </c>
    </row>
    <row r="6" spans="1:27" x14ac:dyDescent="0.3">
      <c r="A6" s="65" t="s">
        <v>284</v>
      </c>
      <c r="B6" s="65">
        <v>2200</v>
      </c>
      <c r="C6" s="65">
        <v>3030.3683999999998</v>
      </c>
      <c r="E6" s="65" t="s">
        <v>304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305</v>
      </c>
      <c r="O6" s="65">
        <v>50</v>
      </c>
      <c r="P6" s="65">
        <v>60</v>
      </c>
      <c r="Q6" s="65">
        <v>0</v>
      </c>
      <c r="R6" s="65">
        <v>0</v>
      </c>
      <c r="S6" s="65">
        <v>87.138800000000003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27.162065999999999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309</v>
      </c>
      <c r="F8" s="65">
        <v>73.248000000000005</v>
      </c>
      <c r="G8" s="65">
        <v>10.567</v>
      </c>
      <c r="H8" s="65">
        <v>16.184000000000001</v>
      </c>
      <c r="J8" s="65" t="s">
        <v>308</v>
      </c>
      <c r="K8" s="65">
        <v>5.0369999999999999</v>
      </c>
      <c r="L8" s="65">
        <v>12.084</v>
      </c>
    </row>
    <row r="13" spans="1:27" x14ac:dyDescent="0.3">
      <c r="A13" s="66" t="s">
        <v>310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311</v>
      </c>
      <c r="B14" s="67"/>
      <c r="C14" s="67"/>
      <c r="D14" s="67"/>
      <c r="E14" s="67"/>
      <c r="F14" s="67"/>
      <c r="H14" s="67" t="s">
        <v>312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295</v>
      </c>
      <c r="C15" s="65" t="s">
        <v>297</v>
      </c>
      <c r="D15" s="65" t="s">
        <v>299</v>
      </c>
      <c r="E15" s="65" t="s">
        <v>301</v>
      </c>
      <c r="F15" s="65" t="s">
        <v>290</v>
      </c>
      <c r="H15" s="65"/>
      <c r="I15" s="65" t="s">
        <v>295</v>
      </c>
      <c r="J15" s="65" t="s">
        <v>298</v>
      </c>
      <c r="K15" s="65" t="s">
        <v>299</v>
      </c>
      <c r="L15" s="65" t="s">
        <v>301</v>
      </c>
      <c r="M15" s="65" t="s">
        <v>290</v>
      </c>
      <c r="O15" s="65"/>
      <c r="P15" s="65" t="s">
        <v>296</v>
      </c>
      <c r="Q15" s="65" t="s">
        <v>298</v>
      </c>
      <c r="R15" s="65" t="s">
        <v>299</v>
      </c>
      <c r="S15" s="65" t="s">
        <v>301</v>
      </c>
      <c r="T15" s="65" t="s">
        <v>290</v>
      </c>
      <c r="V15" s="65"/>
      <c r="W15" s="65" t="s">
        <v>295</v>
      </c>
      <c r="X15" s="65" t="s">
        <v>297</v>
      </c>
      <c r="Y15" s="65" t="s">
        <v>299</v>
      </c>
      <c r="Z15" s="65" t="s">
        <v>301</v>
      </c>
      <c r="AA15" s="65" t="s">
        <v>291</v>
      </c>
    </row>
    <row r="16" spans="1:27" x14ac:dyDescent="0.3">
      <c r="A16" s="65" t="s">
        <v>315</v>
      </c>
      <c r="B16" s="65">
        <v>530</v>
      </c>
      <c r="C16" s="65">
        <v>750</v>
      </c>
      <c r="D16" s="65">
        <v>0</v>
      </c>
      <c r="E16" s="65">
        <v>3000</v>
      </c>
      <c r="F16" s="65">
        <v>512.97014999999999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21.991403999999999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3.5798304000000001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178.28226000000001</v>
      </c>
    </row>
    <row r="23" spans="1:62" x14ac:dyDescent="0.3">
      <c r="A23" s="66" t="s">
        <v>316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317</v>
      </c>
      <c r="B24" s="67"/>
      <c r="C24" s="67"/>
      <c r="D24" s="67"/>
      <c r="E24" s="67"/>
      <c r="F24" s="67"/>
      <c r="H24" s="67" t="s">
        <v>318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320</v>
      </c>
      <c r="W24" s="67"/>
      <c r="X24" s="67"/>
      <c r="Y24" s="67"/>
      <c r="Z24" s="67"/>
      <c r="AA24" s="67"/>
      <c r="AC24" s="67" t="s">
        <v>321</v>
      </c>
      <c r="AD24" s="67"/>
      <c r="AE24" s="67"/>
      <c r="AF24" s="67"/>
      <c r="AG24" s="67"/>
      <c r="AH24" s="67"/>
      <c r="AJ24" s="67" t="s">
        <v>322</v>
      </c>
      <c r="AK24" s="67"/>
      <c r="AL24" s="67"/>
      <c r="AM24" s="67"/>
      <c r="AN24" s="67"/>
      <c r="AO24" s="67"/>
      <c r="AQ24" s="67" t="s">
        <v>323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325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296</v>
      </c>
      <c r="C25" s="65" t="s">
        <v>297</v>
      </c>
      <c r="D25" s="65" t="s">
        <v>300</v>
      </c>
      <c r="E25" s="65" t="s">
        <v>326</v>
      </c>
      <c r="F25" s="65" t="s">
        <v>290</v>
      </c>
      <c r="H25" s="65"/>
      <c r="I25" s="65" t="s">
        <v>295</v>
      </c>
      <c r="J25" s="65" t="s">
        <v>298</v>
      </c>
      <c r="K25" s="65" t="s">
        <v>299</v>
      </c>
      <c r="L25" s="65" t="s">
        <v>301</v>
      </c>
      <c r="M25" s="65" t="s">
        <v>290</v>
      </c>
      <c r="O25" s="65"/>
      <c r="P25" s="65" t="s">
        <v>295</v>
      </c>
      <c r="Q25" s="65" t="s">
        <v>298</v>
      </c>
      <c r="R25" s="65" t="s">
        <v>299</v>
      </c>
      <c r="S25" s="65" t="s">
        <v>301</v>
      </c>
      <c r="T25" s="65" t="s">
        <v>290</v>
      </c>
      <c r="V25" s="65"/>
      <c r="W25" s="65" t="s">
        <v>295</v>
      </c>
      <c r="X25" s="65" t="s">
        <v>297</v>
      </c>
      <c r="Y25" s="65" t="s">
        <v>299</v>
      </c>
      <c r="Z25" s="65" t="s">
        <v>301</v>
      </c>
      <c r="AA25" s="65" t="s">
        <v>290</v>
      </c>
      <c r="AC25" s="65"/>
      <c r="AD25" s="65" t="s">
        <v>295</v>
      </c>
      <c r="AE25" s="65" t="s">
        <v>297</v>
      </c>
      <c r="AF25" s="65" t="s">
        <v>299</v>
      </c>
      <c r="AG25" s="65" t="s">
        <v>327</v>
      </c>
      <c r="AH25" s="65" t="s">
        <v>291</v>
      </c>
      <c r="AJ25" s="65"/>
      <c r="AK25" s="65" t="s">
        <v>295</v>
      </c>
      <c r="AL25" s="65" t="s">
        <v>297</v>
      </c>
      <c r="AM25" s="65" t="s">
        <v>299</v>
      </c>
      <c r="AN25" s="65" t="s">
        <v>301</v>
      </c>
      <c r="AO25" s="65" t="s">
        <v>290</v>
      </c>
      <c r="AQ25" s="65"/>
      <c r="AR25" s="65" t="s">
        <v>295</v>
      </c>
      <c r="AS25" s="65" t="s">
        <v>298</v>
      </c>
      <c r="AT25" s="65" t="s">
        <v>299</v>
      </c>
      <c r="AU25" s="65" t="s">
        <v>327</v>
      </c>
      <c r="AV25" s="65" t="s">
        <v>290</v>
      </c>
      <c r="AX25" s="65"/>
      <c r="AY25" s="65" t="s">
        <v>295</v>
      </c>
      <c r="AZ25" s="65" t="s">
        <v>298</v>
      </c>
      <c r="BA25" s="65" t="s">
        <v>300</v>
      </c>
      <c r="BB25" s="65" t="s">
        <v>301</v>
      </c>
      <c r="BC25" s="65" t="s">
        <v>328</v>
      </c>
      <c r="BE25" s="65"/>
      <c r="BF25" s="65" t="s">
        <v>296</v>
      </c>
      <c r="BG25" s="65" t="s">
        <v>297</v>
      </c>
      <c r="BH25" s="65" t="s">
        <v>299</v>
      </c>
      <c r="BI25" s="65" t="s">
        <v>326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74.646919999999994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2.258203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1.9739762999999999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19.844854000000002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2.1321694999999998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728.57719999999995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8.2092930000000006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3.0078185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0.45407520000000001</v>
      </c>
    </row>
    <row r="33" spans="1:68" x14ac:dyDescent="0.3">
      <c r="A33" s="66" t="s">
        <v>330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332</v>
      </c>
      <c r="W34" s="67"/>
      <c r="X34" s="67"/>
      <c r="Y34" s="67"/>
      <c r="Z34" s="67"/>
      <c r="AA34" s="67"/>
      <c r="AC34" s="67" t="s">
        <v>333</v>
      </c>
      <c r="AD34" s="67"/>
      <c r="AE34" s="67"/>
      <c r="AF34" s="67"/>
      <c r="AG34" s="67"/>
      <c r="AH34" s="67"/>
      <c r="AJ34" s="67" t="s">
        <v>334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295</v>
      </c>
      <c r="C35" s="65" t="s">
        <v>297</v>
      </c>
      <c r="D35" s="65" t="s">
        <v>299</v>
      </c>
      <c r="E35" s="65" t="s">
        <v>326</v>
      </c>
      <c r="F35" s="65" t="s">
        <v>290</v>
      </c>
      <c r="H35" s="65"/>
      <c r="I35" s="65" t="s">
        <v>295</v>
      </c>
      <c r="J35" s="65" t="s">
        <v>297</v>
      </c>
      <c r="K35" s="65" t="s">
        <v>299</v>
      </c>
      <c r="L35" s="65" t="s">
        <v>301</v>
      </c>
      <c r="M35" s="65" t="s">
        <v>291</v>
      </c>
      <c r="O35" s="65"/>
      <c r="P35" s="65" t="s">
        <v>296</v>
      </c>
      <c r="Q35" s="65" t="s">
        <v>297</v>
      </c>
      <c r="R35" s="65" t="s">
        <v>299</v>
      </c>
      <c r="S35" s="65" t="s">
        <v>301</v>
      </c>
      <c r="T35" s="65" t="s">
        <v>290</v>
      </c>
      <c r="V35" s="65"/>
      <c r="W35" s="65" t="s">
        <v>335</v>
      </c>
      <c r="X35" s="65" t="s">
        <v>297</v>
      </c>
      <c r="Y35" s="65" t="s">
        <v>299</v>
      </c>
      <c r="Z35" s="65" t="s">
        <v>301</v>
      </c>
      <c r="AA35" s="65" t="s">
        <v>291</v>
      </c>
      <c r="AC35" s="65"/>
      <c r="AD35" s="65" t="s">
        <v>295</v>
      </c>
      <c r="AE35" s="65" t="s">
        <v>297</v>
      </c>
      <c r="AF35" s="65" t="s">
        <v>299</v>
      </c>
      <c r="AG35" s="65" t="s">
        <v>301</v>
      </c>
      <c r="AH35" s="65" t="s">
        <v>290</v>
      </c>
      <c r="AJ35" s="65"/>
      <c r="AK35" s="65" t="s">
        <v>295</v>
      </c>
      <c r="AL35" s="65" t="s">
        <v>297</v>
      </c>
      <c r="AM35" s="65" t="s">
        <v>299</v>
      </c>
      <c r="AN35" s="65" t="s">
        <v>327</v>
      </c>
      <c r="AO35" s="65" t="s">
        <v>291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463.55313000000001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1462.9031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6284.098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3083.4560000000001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84.909210000000002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154.27551</v>
      </c>
    </row>
    <row r="43" spans="1:68" x14ac:dyDescent="0.3">
      <c r="A43" s="66" t="s">
        <v>336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337</v>
      </c>
      <c r="B44" s="67"/>
      <c r="C44" s="67"/>
      <c r="D44" s="67"/>
      <c r="E44" s="67"/>
      <c r="F44" s="67"/>
      <c r="H44" s="67" t="s">
        <v>338</v>
      </c>
      <c r="I44" s="67"/>
      <c r="J44" s="67"/>
      <c r="K44" s="67"/>
      <c r="L44" s="67"/>
      <c r="M44" s="67"/>
      <c r="O44" s="67" t="s">
        <v>339</v>
      </c>
      <c r="P44" s="67"/>
      <c r="Q44" s="67"/>
      <c r="R44" s="67"/>
      <c r="S44" s="67"/>
      <c r="T44" s="67"/>
      <c r="V44" s="67" t="s">
        <v>340</v>
      </c>
      <c r="W44" s="67"/>
      <c r="X44" s="67"/>
      <c r="Y44" s="67"/>
      <c r="Z44" s="67"/>
      <c r="AA44" s="67"/>
      <c r="AC44" s="67" t="s">
        <v>341</v>
      </c>
      <c r="AD44" s="67"/>
      <c r="AE44" s="67"/>
      <c r="AF44" s="67"/>
      <c r="AG44" s="67"/>
      <c r="AH44" s="67"/>
      <c r="AJ44" s="67" t="s">
        <v>342</v>
      </c>
      <c r="AK44" s="67"/>
      <c r="AL44" s="67"/>
      <c r="AM44" s="67"/>
      <c r="AN44" s="67"/>
      <c r="AO44" s="67"/>
      <c r="AQ44" s="67" t="s">
        <v>343</v>
      </c>
      <c r="AR44" s="67"/>
      <c r="AS44" s="67"/>
      <c r="AT44" s="67"/>
      <c r="AU44" s="67"/>
      <c r="AV44" s="67"/>
      <c r="AX44" s="67" t="s">
        <v>344</v>
      </c>
      <c r="AY44" s="67"/>
      <c r="AZ44" s="67"/>
      <c r="BA44" s="67"/>
      <c r="BB44" s="67"/>
      <c r="BC44" s="67"/>
      <c r="BE44" s="67" t="s">
        <v>345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335</v>
      </c>
      <c r="C45" s="65" t="s">
        <v>297</v>
      </c>
      <c r="D45" s="65" t="s">
        <v>299</v>
      </c>
      <c r="E45" s="65" t="s">
        <v>301</v>
      </c>
      <c r="F45" s="65" t="s">
        <v>290</v>
      </c>
      <c r="H45" s="65"/>
      <c r="I45" s="65" t="s">
        <v>295</v>
      </c>
      <c r="J45" s="65" t="s">
        <v>297</v>
      </c>
      <c r="K45" s="65" t="s">
        <v>300</v>
      </c>
      <c r="L45" s="65" t="s">
        <v>326</v>
      </c>
      <c r="M45" s="65" t="s">
        <v>302</v>
      </c>
      <c r="O45" s="65"/>
      <c r="P45" s="65" t="s">
        <v>295</v>
      </c>
      <c r="Q45" s="65" t="s">
        <v>298</v>
      </c>
      <c r="R45" s="65" t="s">
        <v>300</v>
      </c>
      <c r="S45" s="65" t="s">
        <v>326</v>
      </c>
      <c r="T45" s="65" t="s">
        <v>290</v>
      </c>
      <c r="V45" s="65"/>
      <c r="W45" s="65" t="s">
        <v>296</v>
      </c>
      <c r="X45" s="65" t="s">
        <v>297</v>
      </c>
      <c r="Y45" s="65" t="s">
        <v>299</v>
      </c>
      <c r="Z45" s="65" t="s">
        <v>301</v>
      </c>
      <c r="AA45" s="65" t="s">
        <v>291</v>
      </c>
      <c r="AC45" s="65"/>
      <c r="AD45" s="65" t="s">
        <v>295</v>
      </c>
      <c r="AE45" s="65" t="s">
        <v>298</v>
      </c>
      <c r="AF45" s="65" t="s">
        <v>299</v>
      </c>
      <c r="AG45" s="65" t="s">
        <v>327</v>
      </c>
      <c r="AH45" s="65" t="s">
        <v>290</v>
      </c>
      <c r="AJ45" s="65"/>
      <c r="AK45" s="65" t="s">
        <v>295</v>
      </c>
      <c r="AL45" s="65" t="s">
        <v>297</v>
      </c>
      <c r="AM45" s="65" t="s">
        <v>299</v>
      </c>
      <c r="AN45" s="65" t="s">
        <v>301</v>
      </c>
      <c r="AO45" s="65" t="s">
        <v>291</v>
      </c>
      <c r="AQ45" s="65"/>
      <c r="AR45" s="65" t="s">
        <v>296</v>
      </c>
      <c r="AS45" s="65" t="s">
        <v>346</v>
      </c>
      <c r="AT45" s="65" t="s">
        <v>299</v>
      </c>
      <c r="AU45" s="65" t="s">
        <v>326</v>
      </c>
      <c r="AV45" s="65" t="s">
        <v>291</v>
      </c>
      <c r="AX45" s="65"/>
      <c r="AY45" s="65" t="s">
        <v>296</v>
      </c>
      <c r="AZ45" s="65" t="s">
        <v>297</v>
      </c>
      <c r="BA45" s="65" t="s">
        <v>300</v>
      </c>
      <c r="BB45" s="65" t="s">
        <v>301</v>
      </c>
      <c r="BC45" s="65" t="s">
        <v>290</v>
      </c>
      <c r="BE45" s="65"/>
      <c r="BF45" s="65" t="s">
        <v>295</v>
      </c>
      <c r="BG45" s="65" t="s">
        <v>298</v>
      </c>
      <c r="BH45" s="65" t="s">
        <v>299</v>
      </c>
      <c r="BI45" s="65" t="s">
        <v>326</v>
      </c>
      <c r="BJ45" s="65" t="s">
        <v>290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15.776268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12.583257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1183.9733000000001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0.31986618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4.0747904999999998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214.28801000000001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118.97174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5" sqref="H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276</v>
      </c>
      <c r="B2" s="60" t="s">
        <v>277</v>
      </c>
      <c r="C2" s="60" t="s">
        <v>278</v>
      </c>
      <c r="D2" s="60">
        <v>53</v>
      </c>
      <c r="E2" s="60">
        <v>3030.3683999999998</v>
      </c>
      <c r="F2" s="60">
        <v>394.37524000000002</v>
      </c>
      <c r="G2" s="60">
        <v>56.895269999999996</v>
      </c>
      <c r="H2" s="60">
        <v>32.698394999999998</v>
      </c>
      <c r="I2" s="60">
        <v>24.196873</v>
      </c>
      <c r="J2" s="60">
        <v>87.138800000000003</v>
      </c>
      <c r="K2" s="60">
        <v>51.543976000000001</v>
      </c>
      <c r="L2" s="60">
        <v>35.594822000000001</v>
      </c>
      <c r="M2" s="60">
        <v>27.162065999999999</v>
      </c>
      <c r="N2" s="60">
        <v>2.1117271999999998</v>
      </c>
      <c r="O2" s="60">
        <v>10.963044</v>
      </c>
      <c r="P2" s="60">
        <v>1648.1018999999999</v>
      </c>
      <c r="Q2" s="60">
        <v>28.198853</v>
      </c>
      <c r="R2" s="60">
        <v>512.97014999999999</v>
      </c>
      <c r="S2" s="60">
        <v>114.42449000000001</v>
      </c>
      <c r="T2" s="60">
        <v>4782.5474000000004</v>
      </c>
      <c r="U2" s="60">
        <v>3.5798304000000001</v>
      </c>
      <c r="V2" s="60">
        <v>21.991403999999999</v>
      </c>
      <c r="W2" s="60">
        <v>178.28226000000001</v>
      </c>
      <c r="X2" s="60">
        <v>74.646919999999994</v>
      </c>
      <c r="Y2" s="60">
        <v>2.258203</v>
      </c>
      <c r="Z2" s="60">
        <v>1.9739762999999999</v>
      </c>
      <c r="AA2" s="60">
        <v>19.844854000000002</v>
      </c>
      <c r="AB2" s="60">
        <v>2.1321694999999998</v>
      </c>
      <c r="AC2" s="60">
        <v>728.57719999999995</v>
      </c>
      <c r="AD2" s="60">
        <v>8.2092930000000006</v>
      </c>
      <c r="AE2" s="60">
        <v>3.0078185</v>
      </c>
      <c r="AF2" s="60">
        <v>0.45407520000000001</v>
      </c>
      <c r="AG2" s="60">
        <v>463.55313000000001</v>
      </c>
      <c r="AH2" s="60">
        <v>294.70305999999999</v>
      </c>
      <c r="AI2" s="60">
        <v>168.85004000000001</v>
      </c>
      <c r="AJ2" s="60">
        <v>1462.9031</v>
      </c>
      <c r="AK2" s="60">
        <v>6284.098</v>
      </c>
      <c r="AL2" s="60">
        <v>84.909210000000002</v>
      </c>
      <c r="AM2" s="60">
        <v>3083.4560000000001</v>
      </c>
      <c r="AN2" s="60">
        <v>154.27551</v>
      </c>
      <c r="AO2" s="60">
        <v>15.776268</v>
      </c>
      <c r="AP2" s="60">
        <v>10.790248</v>
      </c>
      <c r="AQ2" s="60">
        <v>4.9860195999999997</v>
      </c>
      <c r="AR2" s="60">
        <v>12.583257</v>
      </c>
      <c r="AS2" s="60">
        <v>1183.9733000000001</v>
      </c>
      <c r="AT2" s="60">
        <v>0.31986618</v>
      </c>
      <c r="AU2" s="60">
        <v>4.0747904999999998</v>
      </c>
      <c r="AV2" s="60">
        <v>214.28801000000001</v>
      </c>
      <c r="AW2" s="60">
        <v>118.97174</v>
      </c>
      <c r="AX2" s="60">
        <v>5.7444601999999997E-2</v>
      </c>
      <c r="AY2" s="60">
        <v>1.5464857000000001</v>
      </c>
      <c r="AZ2" s="60">
        <v>471.64400000000001</v>
      </c>
      <c r="BA2" s="60">
        <v>43.800980000000003</v>
      </c>
      <c r="BB2" s="60">
        <v>13.076815</v>
      </c>
      <c r="BC2" s="60">
        <v>16.079165</v>
      </c>
      <c r="BD2" s="60">
        <v>14.63927</v>
      </c>
      <c r="BE2" s="60">
        <v>0.75142129999999996</v>
      </c>
      <c r="BF2" s="60">
        <v>4.5710930000000003</v>
      </c>
      <c r="BG2" s="60">
        <v>1.1518281E-3</v>
      </c>
      <c r="BH2" s="60">
        <v>5.6821019999999996E-3</v>
      </c>
      <c r="BI2" s="60">
        <v>4.6339025999999998E-3</v>
      </c>
      <c r="BJ2" s="60">
        <v>3.8529492999999998E-2</v>
      </c>
      <c r="BK2" s="60">
        <v>8.8602166000000004E-5</v>
      </c>
      <c r="BL2" s="60">
        <v>0.24694197000000001</v>
      </c>
      <c r="BM2" s="60">
        <v>3.6882261999999999</v>
      </c>
      <c r="BN2" s="60">
        <v>1.0518951000000001</v>
      </c>
      <c r="BO2" s="60">
        <v>72.404899999999998</v>
      </c>
      <c r="BP2" s="60">
        <v>11.936388000000001</v>
      </c>
      <c r="BQ2" s="60">
        <v>22.715430999999999</v>
      </c>
      <c r="BR2" s="60">
        <v>90.356489999999994</v>
      </c>
      <c r="BS2" s="60">
        <v>38.500149999999998</v>
      </c>
      <c r="BT2" s="60">
        <v>12.662065999999999</v>
      </c>
      <c r="BU2" s="60">
        <v>2.5150822E-2</v>
      </c>
      <c r="BV2" s="60">
        <v>4.1747316999999999E-2</v>
      </c>
      <c r="BW2" s="60">
        <v>0.85056805999999996</v>
      </c>
      <c r="BX2" s="60">
        <v>1.4910582999999999</v>
      </c>
      <c r="BY2" s="60">
        <v>0.17515005</v>
      </c>
      <c r="BZ2" s="60">
        <v>5.4790446E-4</v>
      </c>
      <c r="CA2" s="60">
        <v>1.734175</v>
      </c>
      <c r="CB2" s="60">
        <v>2.6879195000000002E-2</v>
      </c>
      <c r="CC2" s="60">
        <v>0.26259484999999999</v>
      </c>
      <c r="CD2" s="60">
        <v>1.993695</v>
      </c>
      <c r="CE2" s="60">
        <v>4.3689877000000002E-2</v>
      </c>
      <c r="CF2" s="60">
        <v>0.15148138999999999</v>
      </c>
      <c r="CG2" s="60">
        <v>4.9500000000000003E-7</v>
      </c>
      <c r="CH2" s="60">
        <v>5.0850376000000003E-2</v>
      </c>
      <c r="CI2" s="60">
        <v>1.5350765000000001E-2</v>
      </c>
      <c r="CJ2" s="60">
        <v>4.1780543000000003</v>
      </c>
      <c r="CK2" s="60">
        <v>1.1561815E-2</v>
      </c>
      <c r="CL2" s="60">
        <v>0.92465810000000004</v>
      </c>
      <c r="CM2" s="60">
        <v>3.6240918999999998</v>
      </c>
      <c r="CN2" s="60">
        <v>2579.0073000000002</v>
      </c>
      <c r="CO2" s="60">
        <v>4319.4252999999999</v>
      </c>
      <c r="CP2" s="60">
        <v>2226.0192999999999</v>
      </c>
      <c r="CQ2" s="60">
        <v>870.5557</v>
      </c>
      <c r="CR2" s="60">
        <v>466.87439999999998</v>
      </c>
      <c r="CS2" s="60">
        <v>564.24090000000001</v>
      </c>
      <c r="CT2" s="60">
        <v>2507.2060000000001</v>
      </c>
      <c r="CU2" s="60">
        <v>1361.9724000000001</v>
      </c>
      <c r="CV2" s="60">
        <v>1847.8973000000001</v>
      </c>
      <c r="CW2" s="60">
        <v>1517.4067</v>
      </c>
      <c r="CX2" s="60">
        <v>472.0419</v>
      </c>
      <c r="CY2" s="60">
        <v>3355.9832000000001</v>
      </c>
      <c r="CZ2" s="60">
        <v>1435.4209000000001</v>
      </c>
      <c r="DA2" s="60">
        <v>3687.5439999999999</v>
      </c>
      <c r="DB2" s="60">
        <v>3754.5444000000002</v>
      </c>
      <c r="DC2" s="60">
        <v>4951.8919999999998</v>
      </c>
      <c r="DD2" s="60">
        <v>8289.1190000000006</v>
      </c>
      <c r="DE2" s="60">
        <v>1585.1941999999999</v>
      </c>
      <c r="DF2" s="60">
        <v>4590.5029999999997</v>
      </c>
      <c r="DG2" s="60">
        <v>1828.9296999999999</v>
      </c>
      <c r="DH2" s="60">
        <v>97.159805000000006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43.800980000000003</v>
      </c>
      <c r="B6">
        <f>BB2</f>
        <v>13.076815</v>
      </c>
      <c r="C6">
        <f>BC2</f>
        <v>16.079165</v>
      </c>
      <c r="D6">
        <f>BD2</f>
        <v>14.63927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3" sqref="K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24498</v>
      </c>
      <c r="C2" s="56">
        <f ca="1">YEAR(TODAY())-YEAR(B2)+IF(TODAY()&gt;=DATE(YEAR(TODAY()),MONTH(B2),DAY(B2)),0,-1)</f>
        <v>53</v>
      </c>
      <c r="E2" s="52">
        <v>181.5</v>
      </c>
      <c r="F2" s="53" t="s">
        <v>39</v>
      </c>
      <c r="G2" s="52">
        <v>80.599999999999994</v>
      </c>
      <c r="H2" s="51" t="s">
        <v>41</v>
      </c>
      <c r="I2" s="72">
        <f>ROUND(G3/E3^2,1)</f>
        <v>24.5</v>
      </c>
    </row>
    <row r="3" spans="1:9" x14ac:dyDescent="0.3">
      <c r="E3" s="51">
        <f>E2/100</f>
        <v>1.8149999999999999</v>
      </c>
      <c r="F3" s="51" t="s">
        <v>40</v>
      </c>
      <c r="G3" s="51">
        <f>G2</f>
        <v>80.599999999999994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159">
        <v>44102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김억중, ID : H1900423)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14:49:09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44102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181.5</v>
      </c>
      <c r="L12" s="124"/>
      <c r="M12" s="117">
        <f>'개인정보 및 신체계측 입력'!G2</f>
        <v>80.599999999999994</v>
      </c>
      <c r="N12" s="118"/>
      <c r="O12" s="113" t="s">
        <v>271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김억중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73.248000000000005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10.567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16.184000000000001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12.1</v>
      </c>
      <c r="L72" s="36" t="s">
        <v>53</v>
      </c>
      <c r="M72" s="36">
        <f>ROUND('DRIs DATA'!K8,1)</f>
        <v>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68.400000000000006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183.26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74.650000000000006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142.13999999999999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57.94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418.94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157.76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2020-12-18T01:22:49Z</dcterms:modified>
</cp:coreProperties>
</file>