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<sst xmlns="http://schemas.openxmlformats.org/spreadsheetml/2006/main" count="692" uniqueCount="283">
  <si>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</si>
  <si>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</si>
  <si>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</si>
  <si>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</si>
  <si>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</si>
  <si>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</si>
  <si>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</si>
  <si>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</si>
  <si>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</si>
  <si>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</si>
  <si>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</si>
  <si>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</si>
  <si>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</si>
  <si>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</si>
  <si>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</si>
  <si>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</si>
  <si>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</si>
  <si>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</si>
  <si>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</si>
  <si>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</si>
  <si>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</si>
  <si>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</si>
  <si>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</si>
  <si>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</si>
  <si>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</si>
  <si>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</si>
  <si>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</si>
  <si>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</si>
  <si>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</si>
  <si>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</si>
  <si>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</si>
  <si>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</si>
  <si>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</si>
  <si>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</si>
  <si>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</si>
  <si>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</si>
  <si>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</si>
  <si>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</si>
  <si>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</si>
  <si>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</si>
  <si>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</si>
  <si>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</si>
  <si>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</si>
  <si>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</si>
  <si>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</si>
  <si>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</si>
  <si>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</si>
  <si>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</si>
  <si>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</si>
  <si>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</si>
  <si>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</si>
  <si>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</si>
  <si>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</si>
  <si>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</si>
  <si>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</si>
  <si>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</si>
  <si>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</si>
  <si>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</si>
  <si>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</si>
  <si>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</si>
  <si>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</si>
  <si>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</si>
  <si>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</si>
  <si>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</si>
  <si>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</si>
  <si>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</si>
  <si>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</si>
  <si>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</si>
  <si>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</si>
  <si>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</si>
  <si>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</si>
  <si>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</si>
  <si>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</si>
  <si>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</si>
  <si>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</si>
  <si>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</si>
  <si>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</si>
  <si>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</si>
  <si>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</si>
  <si>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</si>
  <si>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</si>
  <si>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</si>
  <si>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</si>
  <si>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</si>
  <si>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</si>
  <si>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</si>
  <si>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</si>
  <si>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</si>
  <si>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</si>
  <si>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</si>
  <si>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</si>
  <si>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</si>
  <si>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</si>
  <si>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</si>
  <si>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</si>
  <si>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</si>
  <si>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</si>
  <si>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</si>
  <si>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</si>
  <si>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</si>
  <si>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</si>
  <si>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</si>
  <si>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</si>
  <si>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</si>
  <si>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</si>
  <si>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</si>
  <si>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</si>
  <si>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</si>
  <si>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</si>
  <si>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</si>
  <si>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</si>
  <si>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</si>
  <si>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</si>
  <si>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</si>
  <si>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</si>
  <si>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</si>
  <si>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</si>
  <si>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</si>
  <si>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</si>
  <si>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</si>
  <si>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</si>
  <si>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</si>
  <si>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</si>
  <si>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</si>
  <si>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</si>
  <si>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</si>
  <si>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</si>
  <si>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</si>
  <si>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</si>
  <si>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</si>
  <si>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</si>
  <si>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</si>
  <si>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</si>
  <si>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</si>
  <si>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</si>
  <si>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</si>
  <si>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</si>
  <si>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</si>
  <si>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</si>
  <si>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</si>
  <si>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</si>
  <si>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</si>
  <si>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</si>
  <si>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</si>
  <si>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</si>
  <si>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</si>
  <si>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</si>
  <si>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</si>
  <si>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</si>
  <si>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</si>
  <si>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</si>
  <si>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</si>
  <si>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</si>
  <si>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</si>
  <si>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</si>
  <si>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</si>
  <si>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</si>
  <si>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</si>
  <si>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</si>
  <si>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</si>
  <si>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</si>
  <si>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</si>
  <si>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</si>
  <si>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</si>
  <si>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</si>
  <si>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</si>
  <si>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</si>
  <si>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</si>
  <si>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</si>
  <si>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</si>
  <si>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</si>
  <si>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</si>
  <si>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</si>
  <si>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</si>
  <si>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</si>
  <si>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</si>
  <si>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</si>
  <si>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</si>
  <si>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</si>
  <si>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</si>
  <si>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</si>
  <si>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</si>
  <si>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</si>
  <si>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</si>
  <si>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</si>
  <si>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</si>
  <si>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</si>
  <si>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</si>
  <si>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</si>
  <si>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</si>
  <si>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</si>
  <si>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</si>
  <si>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</si>
  <si>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</si>
  <si>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</si>
  <si>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</si>
  <si>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</si>
  <si>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</si>
  <si>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</si>
  <si>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</si>
  <si>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</si>
  <si>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</si>
  <si>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</si>
  <si>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</si>
  <si>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</si>
  <si>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</si>
  <si>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</si>
  <si>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</si>
  <si>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</si>
  <si>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</si>
  <si>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</si>
  <si>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</si>
  <si>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</si>
  <si>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</si>
  <si>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</si>
  <si>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</si>
  <si>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</si>
  <si>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</si>
  <si>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</si>
  <si>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</si>
  <si>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</si>
  <si>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</si>
  <si>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</si>
  <si>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</si>
  <si>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</si>
  <si>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</si>
  <si>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</si>
  <si>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</si>
  <si>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</si>
  <si>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</si>
  <si>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</si>
  <si>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</si>
  <si>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</si>
  <si>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</si>
  <si>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</si>
  <si>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</si>
  <si>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</si>
  <si>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</si>
  <si>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</si>
  <si>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</si>
  <si>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</si>
  <si>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</si>
  <si>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</si>
  <si>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</si>
  <si>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</si>
  <si>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</si>
  <si>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</si>
  <si>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</si>
  <si>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</si>
  <si>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</si>
  <si>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</si>
  <si>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</si>
  <si>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</si>
  <si>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</si>
  <si>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</si>
  <si>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</si>
  <si>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</si>
  <si>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</si>
  <si>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</si>
  <si>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</si>
  <si>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</si>
  <si>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</si>
  <si>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</si>
  <si>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</si>
  <si>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</si>
  <si>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</si>
  <si>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</si>
  <si>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</si>
  <si>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</si>
  <si>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</si>
  <si>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</si>
  <si>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</si>
  <si>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</si>
  <si>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</si>
  <si>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</si>
  <si>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</si>
  <si>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</si>
  <si>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H1900425</t>
  </si>
  <si>
    <t>조춘미</t>
  </si>
  <si>
    <t>정보</t>
  </si>
  <si>
    <t>(설문지 : FFQ 95문항 설문지, 사용자 : 조춘미, ID : H1900425)</t>
  </si>
  <si>
    <t>출력시각</t>
  </si>
  <si>
    <t>2020년 12월 17일 14:56:03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</si>
</sst>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7768"/>
        <c:axId val="513845808"/>
      </c:barChart>
      <c:catAx>
        <c:axId val="5138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5808"/>
        <c:crosses val="autoZero"/>
        <c:auto val="1"/>
        <c:lblAlgn val="ctr"/>
        <c:lblOffset val="100"/>
        <c:noMultiLvlLbl val="0"/>
      </c:catAx>
      <c:valAx>
        <c:axId val="51384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3440"/>
        <c:axId val="584342656"/>
      </c:barChart>
      <c:catAx>
        <c:axId val="58434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2656"/>
        <c:crosses val="autoZero"/>
        <c:auto val="1"/>
        <c:lblAlgn val="ctr"/>
        <c:lblOffset val="100"/>
        <c:noMultiLvlLbl val="0"/>
      </c:catAx>
      <c:valAx>
        <c:axId val="58434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2264"/>
        <c:axId val="584344616"/>
      </c:barChart>
      <c:catAx>
        <c:axId val="58434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4616"/>
        <c:crosses val="autoZero"/>
        <c:auto val="1"/>
        <c:lblAlgn val="ctr"/>
        <c:lblOffset val="100"/>
        <c:noMultiLvlLbl val="0"/>
      </c:catAx>
      <c:valAx>
        <c:axId val="58434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369.7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5008"/>
        <c:axId val="584341872"/>
      </c:barChart>
      <c:catAx>
        <c:axId val="58434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1872"/>
        <c:crosses val="autoZero"/>
        <c:auto val="1"/>
        <c:lblAlgn val="ctr"/>
        <c:lblOffset val="100"/>
        <c:noMultiLvlLbl val="0"/>
      </c:catAx>
      <c:valAx>
        <c:axId val="58434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1341.6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6576"/>
        <c:axId val="584340696"/>
      </c:barChart>
      <c:catAx>
        <c:axId val="58434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0696"/>
        <c:crosses val="autoZero"/>
        <c:auto val="1"/>
        <c:lblAlgn val="ctr"/>
        <c:lblOffset val="100"/>
        <c:noMultiLvlLbl val="0"/>
      </c:catAx>
      <c:valAx>
        <c:axId val="5843406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3832"/>
        <c:axId val="584345400"/>
      </c:barChart>
      <c:catAx>
        <c:axId val="58434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5400"/>
        <c:crosses val="autoZero"/>
        <c:auto val="1"/>
        <c:lblAlgn val="ctr"/>
        <c:lblOffset val="100"/>
        <c:noMultiLvlLbl val="0"/>
      </c:catAx>
      <c:valAx>
        <c:axId val="58434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3048"/>
        <c:axId val="584344224"/>
      </c:barChart>
      <c:catAx>
        <c:axId val="58434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4224"/>
        <c:crosses val="autoZero"/>
        <c:auto val="1"/>
        <c:lblAlgn val="ctr"/>
        <c:lblOffset val="100"/>
        <c:noMultiLvlLbl val="0"/>
      </c:catAx>
      <c:valAx>
        <c:axId val="58434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3448"/>
        <c:axId val="584317960"/>
      </c:barChart>
      <c:catAx>
        <c:axId val="58432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7960"/>
        <c:crosses val="autoZero"/>
        <c:auto val="1"/>
        <c:lblAlgn val="ctr"/>
        <c:lblOffset val="100"/>
        <c:noMultiLvlLbl val="0"/>
      </c:catAx>
      <c:valAx>
        <c:axId val="584317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1488"/>
        <c:axId val="584326976"/>
      </c:barChart>
      <c:catAx>
        <c:axId val="58432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6976"/>
        <c:crosses val="autoZero"/>
        <c:auto val="1"/>
        <c:lblAlgn val="ctr"/>
        <c:lblOffset val="100"/>
        <c:noMultiLvlLbl val="0"/>
      </c:catAx>
      <c:valAx>
        <c:axId val="5843269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9528"/>
        <c:axId val="584321880"/>
      </c:barChart>
      <c:catAx>
        <c:axId val="58431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1880"/>
        <c:crosses val="autoZero"/>
        <c:auto val="1"/>
        <c:lblAlgn val="ctr"/>
        <c:lblOffset val="100"/>
        <c:noMultiLvlLbl val="0"/>
      </c:catAx>
      <c:valAx>
        <c:axId val="58432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7568"/>
        <c:axId val="584325408"/>
      </c:barChart>
      <c:catAx>
        <c:axId val="58431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5408"/>
        <c:crosses val="autoZero"/>
        <c:auto val="1"/>
        <c:lblAlgn val="ctr"/>
        <c:lblOffset val="100"/>
        <c:noMultiLvlLbl val="0"/>
      </c:catAx>
      <c:valAx>
        <c:axId val="58432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5216"/>
        <c:axId val="513846200"/>
      </c:barChart>
      <c:catAx>
        <c:axId val="51385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6200"/>
        <c:crosses val="autoZero"/>
        <c:auto val="1"/>
        <c:lblAlgn val="ctr"/>
        <c:lblOffset val="100"/>
        <c:noMultiLvlLbl val="0"/>
      </c:catAx>
      <c:valAx>
        <c:axId val="513846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5800"/>
        <c:axId val="584318352"/>
      </c:barChart>
      <c:catAx>
        <c:axId val="58432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8352"/>
        <c:crosses val="autoZero"/>
        <c:auto val="1"/>
        <c:lblAlgn val="ctr"/>
        <c:lblOffset val="100"/>
        <c:noMultiLvlLbl val="0"/>
      </c:catAx>
      <c:valAx>
        <c:axId val="58431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5216"/>
        <c:axId val="584321096"/>
      </c:barChart>
      <c:catAx>
        <c:axId val="58431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1096"/>
        <c:crosses val="autoZero"/>
        <c:auto val="1"/>
        <c:lblAlgn val="ctr"/>
        <c:lblOffset val="100"/>
        <c:noMultiLvlLbl val="0"/>
      </c:catAx>
      <c:valAx>
        <c:axId val="58432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</c:v>
                </c:pt>
                <c:pt idx="1">
                  <c:v>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15608"/>
        <c:axId val="584326192"/>
      </c:barChart>
      <c:catAx>
        <c:axId val="58431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6192"/>
        <c:crosses val="autoZero"/>
        <c:auto val="1"/>
        <c:lblAlgn val="ctr"/>
        <c:lblOffset val="100"/>
        <c:noMultiLvlLbl val="0"/>
      </c:catAx>
      <c:valAx>
        <c:axId val="58432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3.9174888000000001</c:v>
                </c:pt>
                <c:pt idx="1">
                  <c:v>4.2143664000000003</c:v>
                </c:pt>
                <c:pt idx="2">
                  <c:v>3.2547722000000001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302.10000000000002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3056"/>
        <c:axId val="584316784"/>
      </c:barChart>
      <c:catAx>
        <c:axId val="58432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6784"/>
        <c:crosses val="autoZero"/>
        <c:auto val="1"/>
        <c:lblAlgn val="ctr"/>
        <c:lblOffset val="100"/>
        <c:noMultiLvlLbl val="0"/>
      </c:catAx>
      <c:valAx>
        <c:axId val="584316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2664"/>
        <c:axId val="584320704"/>
      </c:barChart>
      <c:catAx>
        <c:axId val="58432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0704"/>
        <c:crosses val="autoZero"/>
        <c:auto val="1"/>
        <c:lblAlgn val="ctr"/>
        <c:lblOffset val="100"/>
        <c:noMultiLvlLbl val="0"/>
      </c:catAx>
      <c:valAx>
        <c:axId val="58432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70.599999999999994</c:v>
                </c:pt>
                <c:pt idx="1">
                  <c:v>12.8</c:v>
                </c:pt>
                <c:pt idx="2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24624"/>
        <c:axId val="584325016"/>
      </c:barChart>
      <c:catAx>
        <c:axId val="58432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5016"/>
        <c:crosses val="autoZero"/>
        <c:auto val="1"/>
        <c:lblAlgn val="ctr"/>
        <c:lblOffset val="100"/>
        <c:noMultiLvlLbl val="0"/>
      </c:catAx>
      <c:valAx>
        <c:axId val="58432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858.9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8736"/>
        <c:axId val="584337952"/>
      </c:barChart>
      <c:catAx>
        <c:axId val="58433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7952"/>
        <c:crosses val="autoZero"/>
        <c:auto val="1"/>
        <c:lblAlgn val="ctr"/>
        <c:lblOffset val="100"/>
        <c:noMultiLvlLbl val="0"/>
      </c:catAx>
      <c:valAx>
        <c:axId val="58433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6384"/>
        <c:axId val="584336776"/>
      </c:barChart>
      <c:catAx>
        <c:axId val="58433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6776"/>
        <c:crosses val="autoZero"/>
        <c:auto val="1"/>
        <c:lblAlgn val="ctr"/>
        <c:lblOffset val="100"/>
        <c:noMultiLvlLbl val="0"/>
      </c:catAx>
      <c:valAx>
        <c:axId val="584336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8344"/>
        <c:axId val="584332072"/>
      </c:barChart>
      <c:catAx>
        <c:axId val="58433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2072"/>
        <c:crosses val="autoZero"/>
        <c:auto val="1"/>
        <c:lblAlgn val="ctr"/>
        <c:lblOffset val="100"/>
        <c:noMultiLvlLbl val="0"/>
      </c:catAx>
      <c:valAx>
        <c:axId val="58433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3648"/>
        <c:axId val="513854040"/>
      </c:barChart>
      <c:catAx>
        <c:axId val="51385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4040"/>
        <c:crosses val="autoZero"/>
        <c:auto val="1"/>
        <c:lblAlgn val="ctr"/>
        <c:lblOffset val="100"/>
        <c:noMultiLvlLbl val="0"/>
      </c:catAx>
      <c:valAx>
        <c:axId val="51385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3157.3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7168"/>
        <c:axId val="584332856"/>
      </c:barChart>
      <c:catAx>
        <c:axId val="58433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2856"/>
        <c:crosses val="autoZero"/>
        <c:auto val="1"/>
        <c:lblAlgn val="ctr"/>
        <c:lblOffset val="100"/>
        <c:noMultiLvlLbl val="0"/>
      </c:catAx>
      <c:valAx>
        <c:axId val="58433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1680"/>
        <c:axId val="584331288"/>
      </c:barChart>
      <c:catAx>
        <c:axId val="5843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1288"/>
        <c:crosses val="autoZero"/>
        <c:auto val="1"/>
        <c:lblAlgn val="ctr"/>
        <c:lblOffset val="100"/>
        <c:noMultiLvlLbl val="0"/>
      </c:catAx>
      <c:valAx>
        <c:axId val="58433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5992"/>
        <c:axId val="584328544"/>
      </c:barChart>
      <c:catAx>
        <c:axId val="58433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8544"/>
        <c:crosses val="autoZero"/>
        <c:auto val="1"/>
        <c:lblAlgn val="ctr"/>
        <c:lblOffset val="100"/>
        <c:noMultiLvlLbl val="0"/>
      </c:catAx>
      <c:valAx>
        <c:axId val="58432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148.69999999999999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3456"/>
        <c:axId val="513850904"/>
      </c:barChart>
      <c:catAx>
        <c:axId val="51384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0904"/>
        <c:crosses val="autoZero"/>
        <c:auto val="1"/>
        <c:lblAlgn val="ctr"/>
        <c:lblOffset val="100"/>
        <c:noMultiLvlLbl val="0"/>
      </c:catAx>
      <c:valAx>
        <c:axId val="5138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4824"/>
        <c:axId val="513843848"/>
      </c:barChart>
      <c:catAx>
        <c:axId val="51385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3848"/>
        <c:crosses val="autoZero"/>
        <c:auto val="1"/>
        <c:lblAlgn val="ctr"/>
        <c:lblOffset val="100"/>
        <c:noMultiLvlLbl val="0"/>
      </c:catAx>
      <c:valAx>
        <c:axId val="513843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2864"/>
        <c:axId val="513854432"/>
      </c:barChart>
      <c:catAx>
        <c:axId val="5138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4432"/>
        <c:crosses val="autoZero"/>
        <c:auto val="1"/>
        <c:lblAlgn val="ctr"/>
        <c:lblOffset val="100"/>
        <c:noMultiLvlLbl val="0"/>
      </c:catAx>
      <c:valAx>
        <c:axId val="51385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4240"/>
        <c:axId val="513846592"/>
      </c:barChart>
      <c:catAx>
        <c:axId val="51384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6592"/>
        <c:crosses val="autoZero"/>
        <c:auto val="1"/>
        <c:lblAlgn val="ctr"/>
        <c:lblOffset val="100"/>
        <c:noMultiLvlLbl val="0"/>
      </c:catAx>
      <c:valAx>
        <c:axId val="51384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7376"/>
        <c:axId val="513856000"/>
      </c:barChart>
      <c:catAx>
        <c:axId val="51384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6000"/>
        <c:crosses val="autoZero"/>
        <c:auto val="1"/>
        <c:lblAlgn val="ctr"/>
        <c:lblOffset val="100"/>
        <c:noMultiLvlLbl val="0"/>
      </c:catAx>
      <c:valAx>
        <c:axId val="51385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8352"/>
        <c:axId val="513858744"/>
      </c:barChart>
      <c:catAx>
        <c:axId val="51385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8744"/>
        <c:crosses val="autoZero"/>
        <c:auto val="1"/>
        <c:lblAlgn val="ctr"/>
        <c:lblOffset val="100"/>
        <c:noMultiLvlLbl val="0"/>
      </c:catAx>
      <c:valAx>
        <c:axId val="51385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조춘미, ID : H1900425)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14:56:03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858.9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19.7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70.599999999999994</v>
      </c>
      <c r="G8" s="59">
        <f>'DRIs DATA 입력'!G8</f>
        <v>12.8</v>
      </c>
      <c r="H8" s="59">
        <f>'DRIs DATA 입력'!H8</f>
        <v>16.600000000000001</v>
      </c>
      <c r="I8" s="46"/>
      <c r="J8" s="59" t="s">
        <v>216</v>
      </c>
      <c r="K8" s="59">
        <f>'DRIs DATA 입력'!K8</f>
        <v>6.7</v>
      </c>
      <c r="L8" s="59">
        <f>'DRIs DATA 입력'!L8</f>
        <v>10.8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302.10000000000002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148.69999999999999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41.3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224.4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251.6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369.7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3157.3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1341.6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193.6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20.9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44" sqref="U4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56</v>
      </c>
      <c r="B4" s="69"/>
      <c r="C4" s="69"/>
      <c r="E4" s="66" t="s">
        <v>198</v>
      </c>
      <c r="F4" s="67"/>
      <c r="G4" s="67"/>
      <c r="H4" s="68"/>
      <c r="J4" s="66" t="s">
        <v>199</v>
      </c>
      <c r="K4" s="67"/>
      <c r="L4" s="68"/>
      <c r="N4" s="69" t="s">
        <v>200</v>
      </c>
      <c r="O4" s="69"/>
      <c r="P4" s="69"/>
      <c r="Q4" s="69"/>
      <c r="R4" s="69"/>
      <c r="S4" s="69"/>
      <c r="U4" s="69" t="s">
        <v>201</v>
      </c>
      <c r="V4" s="69"/>
      <c r="W4" s="69"/>
      <c r="X4" s="69"/>
      <c r="Y4" s="69"/>
      <c r="Z4" s="69"/>
    </row>
    <row r="5" spans="1:27" x14ac:dyDescent="0.3">
      <c r="A5" s="69"/>
      <c r="B5" s="69" t="s">
        <v>202</v>
      </c>
      <c r="C5" s="69" t="s">
        <v>203</v>
      </c>
      <c r="E5" s="69"/>
      <c r="F5" s="69" t="s">
        <v>204</v>
      </c>
      <c r="G5" s="69" t="s">
        <v>205</v>
      </c>
      <c r="H5" s="69" t="s">
        <v>200</v>
      </c>
      <c r="J5" s="69"/>
      <c r="K5" s="69" t="s">
        <v>206</v>
      </c>
      <c r="L5" s="69" t="s">
        <v>207</v>
      </c>
      <c r="N5" s="69"/>
      <c r="O5" s="69" t="s">
        <v>208</v>
      </c>
      <c r="P5" s="69" t="s">
        <v>209</v>
      </c>
      <c r="Q5" s="69" t="s">
        <v>210</v>
      </c>
      <c r="R5" s="69" t="s">
        <v>211</v>
      </c>
      <c r="S5" s="69" t="s">
        <v>203</v>
      </c>
      <c r="U5" s="69"/>
      <c r="V5" s="69" t="s">
        <v>208</v>
      </c>
      <c r="W5" s="69" t="s">
        <v>209</v>
      </c>
      <c r="X5" s="69" t="s">
        <v>210</v>
      </c>
      <c r="Y5" s="69" t="s">
        <v>211</v>
      </c>
      <c r="Z5" s="69" t="s">
        <v>203</v>
      </c>
    </row>
    <row r="6" spans="1:27" x14ac:dyDescent="0.3">
      <c r="A6" s="69" t="s">
        <v>56</v>
      </c>
      <c r="B6" s="69">
        <v>2140</v>
      </c>
      <c r="C6" s="69">
        <v>858.9</v>
      </c>
      <c r="E6" s="69" t="s">
        <v>212</v>
      </c>
      <c r="F6" s="69">
        <v>55</v>
      </c>
      <c r="G6" s="69">
        <v>15</v>
      </c>
      <c r="H6" s="69">
        <v>7</v>
      </c>
      <c r="J6" s="69" t="s">
        <v>212</v>
      </c>
      <c r="K6" s="69">
        <v>0.1</v>
      </c>
      <c r="L6" s="69">
        <v>4</v>
      </c>
      <c r="N6" s="69" t="s">
        <v>213</v>
      </c>
      <c r="O6" s="69">
        <v>60</v>
      </c>
      <c r="P6" s="69">
        <v>75</v>
      </c>
      <c r="Q6" s="69">
        <v>0</v>
      </c>
      <c r="R6" s="69">
        <v>0</v>
      </c>
      <c r="S6" s="69">
        <v>19.7</v>
      </c>
      <c r="U6" s="69" t="s">
        <v>214</v>
      </c>
      <c r="V6" s="69">
        <v>0</v>
      </c>
      <c r="W6" s="69">
        <v>5</v>
      </c>
      <c r="X6" s="69">
        <v>20</v>
      </c>
      <c r="Y6" s="69">
        <v>0</v>
      </c>
      <c r="Z6" s="69">
        <v>9.5</v>
      </c>
    </row>
    <row r="7" spans="1:27" x14ac:dyDescent="0.3">
      <c r="E7" s="69" t="s">
        <v>215</v>
      </c>
      <c r="F7" s="69">
        <v>65</v>
      </c>
      <c r="G7" s="69">
        <v>30</v>
      </c>
      <c r="H7" s="69">
        <v>20</v>
      </c>
      <c r="J7" s="69" t="s">
        <v>215</v>
      </c>
      <c r="K7" s="69">
        <v>1</v>
      </c>
      <c r="L7" s="69">
        <v>10</v>
      </c>
    </row>
    <row r="8" spans="1:27" x14ac:dyDescent="0.3">
      <c r="E8" s="69" t="s">
        <v>216</v>
      </c>
      <c r="F8" s="69">
        <v>70.599999999999994</v>
      </c>
      <c r="G8" s="69">
        <v>12.8</v>
      </c>
      <c r="H8" s="69">
        <v>16.600000000000001</v>
      </c>
      <c r="J8" s="69" t="s">
        <v>216</v>
      </c>
      <c r="K8" s="69">
        <v>6.7</v>
      </c>
      <c r="L8" s="69">
        <v>10.8</v>
      </c>
    </row>
    <row r="13" spans="1:27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218</v>
      </c>
      <c r="B14" s="69"/>
      <c r="C14" s="69"/>
      <c r="D14" s="69"/>
      <c r="E14" s="69"/>
      <c r="F14" s="69"/>
      <c r="H14" s="69" t="s">
        <v>219</v>
      </c>
      <c r="I14" s="69"/>
      <c r="J14" s="69"/>
      <c r="K14" s="69"/>
      <c r="L14" s="69"/>
      <c r="M14" s="69"/>
      <c r="O14" s="69" t="s">
        <v>220</v>
      </c>
      <c r="P14" s="69"/>
      <c r="Q14" s="69"/>
      <c r="R14" s="69"/>
      <c r="S14" s="69"/>
      <c r="T14" s="69"/>
      <c r="V14" s="69" t="s">
        <v>221</v>
      </c>
      <c r="W14" s="69"/>
      <c r="X14" s="69"/>
      <c r="Y14" s="69"/>
      <c r="Z14" s="69"/>
      <c r="AA14" s="69"/>
    </row>
    <row r="15" spans="1:27" x14ac:dyDescent="0.3">
      <c r="A15" s="69"/>
      <c r="B15" s="69" t="s">
        <v>208</v>
      </c>
      <c r="C15" s="69" t="s">
        <v>209</v>
      </c>
      <c r="D15" s="69" t="s">
        <v>210</v>
      </c>
      <c r="E15" s="69" t="s">
        <v>211</v>
      </c>
      <c r="F15" s="69" t="s">
        <v>203</v>
      </c>
      <c r="H15" s="69"/>
      <c r="I15" s="69" t="s">
        <v>208</v>
      </c>
      <c r="J15" s="69" t="s">
        <v>209</v>
      </c>
      <c r="K15" s="69" t="s">
        <v>210</v>
      </c>
      <c r="L15" s="69" t="s">
        <v>211</v>
      </c>
      <c r="M15" s="69" t="s">
        <v>203</v>
      </c>
      <c r="O15" s="69"/>
      <c r="P15" s="69" t="s">
        <v>208</v>
      </c>
      <c r="Q15" s="69" t="s">
        <v>209</v>
      </c>
      <c r="R15" s="69" t="s">
        <v>210</v>
      </c>
      <c r="S15" s="69" t="s">
        <v>211</v>
      </c>
      <c r="T15" s="69" t="s">
        <v>203</v>
      </c>
      <c r="V15" s="69"/>
      <c r="W15" s="69" t="s">
        <v>208</v>
      </c>
      <c r="X15" s="69" t="s">
        <v>209</v>
      </c>
      <c r="Y15" s="69" t="s">
        <v>210</v>
      </c>
      <c r="Z15" s="69" t="s">
        <v>211</v>
      </c>
      <c r="AA15" s="69" t="s">
        <v>203</v>
      </c>
    </row>
    <row r="16" spans="1:27" x14ac:dyDescent="0.3">
      <c r="A16" s="69" t="s">
        <v>222</v>
      </c>
      <c r="B16" s="69">
        <v>780</v>
      </c>
      <c r="C16" s="69">
        <v>1090</v>
      </c>
      <c r="D16" s="69">
        <v>0</v>
      </c>
      <c r="E16" s="69">
        <v>3000</v>
      </c>
      <c r="F16" s="69">
        <v>302.10000000000002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7.7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1.3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148.69999999999999</v>
      </c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H24" s="69" t="s">
        <v>225</v>
      </c>
      <c r="I24" s="69"/>
      <c r="J24" s="69"/>
      <c r="K24" s="69"/>
      <c r="L24" s="69"/>
      <c r="M24" s="69"/>
      <c r="O24" s="69" t="s">
        <v>226</v>
      </c>
      <c r="P24" s="69"/>
      <c r="Q24" s="69"/>
      <c r="R24" s="69"/>
      <c r="S24" s="69"/>
      <c r="T24" s="69"/>
      <c r="V24" s="69" t="s">
        <v>227</v>
      </c>
      <c r="W24" s="69"/>
      <c r="X24" s="69"/>
      <c r="Y24" s="69"/>
      <c r="Z24" s="69"/>
      <c r="AA24" s="69"/>
      <c r="AC24" s="69" t="s">
        <v>228</v>
      </c>
      <c r="AD24" s="69"/>
      <c r="AE24" s="69"/>
      <c r="AF24" s="69"/>
      <c r="AG24" s="69"/>
      <c r="AH24" s="69"/>
      <c r="AJ24" s="69" t="s">
        <v>229</v>
      </c>
      <c r="AK24" s="69"/>
      <c r="AL24" s="69"/>
      <c r="AM24" s="69"/>
      <c r="AN24" s="69"/>
      <c r="AO24" s="69"/>
      <c r="AQ24" s="69" t="s">
        <v>230</v>
      </c>
      <c r="AR24" s="69"/>
      <c r="AS24" s="69"/>
      <c r="AT24" s="69"/>
      <c r="AU24" s="69"/>
      <c r="AV24" s="69"/>
      <c r="AX24" s="69" t="s">
        <v>231</v>
      </c>
      <c r="AY24" s="69"/>
      <c r="AZ24" s="69"/>
      <c r="BA24" s="69"/>
      <c r="BB24" s="69"/>
      <c r="BC24" s="69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69"/>
      <c r="B25" s="69" t="s">
        <v>208</v>
      </c>
      <c r="C25" s="69" t="s">
        <v>209</v>
      </c>
      <c r="D25" s="69" t="s">
        <v>210</v>
      </c>
      <c r="E25" s="69" t="s">
        <v>211</v>
      </c>
      <c r="F25" s="69" t="s">
        <v>203</v>
      </c>
      <c r="H25" s="69"/>
      <c r="I25" s="69" t="s">
        <v>208</v>
      </c>
      <c r="J25" s="69" t="s">
        <v>209</v>
      </c>
      <c r="K25" s="69" t="s">
        <v>210</v>
      </c>
      <c r="L25" s="69" t="s">
        <v>211</v>
      </c>
      <c r="M25" s="69" t="s">
        <v>203</v>
      </c>
      <c r="O25" s="69"/>
      <c r="P25" s="69" t="s">
        <v>208</v>
      </c>
      <c r="Q25" s="69" t="s">
        <v>209</v>
      </c>
      <c r="R25" s="69" t="s">
        <v>210</v>
      </c>
      <c r="S25" s="69" t="s">
        <v>211</v>
      </c>
      <c r="T25" s="69" t="s">
        <v>203</v>
      </c>
      <c r="V25" s="69"/>
      <c r="W25" s="69" t="s">
        <v>208</v>
      </c>
      <c r="X25" s="69" t="s">
        <v>209</v>
      </c>
      <c r="Y25" s="69" t="s">
        <v>210</v>
      </c>
      <c r="Z25" s="69" t="s">
        <v>211</v>
      </c>
      <c r="AA25" s="69" t="s">
        <v>203</v>
      </c>
      <c r="AC25" s="69"/>
      <c r="AD25" s="69" t="s">
        <v>208</v>
      </c>
      <c r="AE25" s="69" t="s">
        <v>209</v>
      </c>
      <c r="AF25" s="69" t="s">
        <v>210</v>
      </c>
      <c r="AG25" s="69" t="s">
        <v>211</v>
      </c>
      <c r="AH25" s="69" t="s">
        <v>203</v>
      </c>
      <c r="AJ25" s="69"/>
      <c r="AK25" s="69" t="s">
        <v>208</v>
      </c>
      <c r="AL25" s="69" t="s">
        <v>209</v>
      </c>
      <c r="AM25" s="69" t="s">
        <v>210</v>
      </c>
      <c r="AN25" s="69" t="s">
        <v>211</v>
      </c>
      <c r="AO25" s="69" t="s">
        <v>203</v>
      </c>
      <c r="AQ25" s="69"/>
      <c r="AR25" s="69" t="s">
        <v>208</v>
      </c>
      <c r="AS25" s="69" t="s">
        <v>209</v>
      </c>
      <c r="AT25" s="69" t="s">
        <v>210</v>
      </c>
      <c r="AU25" s="69" t="s">
        <v>211</v>
      </c>
      <c r="AV25" s="69" t="s">
        <v>203</v>
      </c>
      <c r="AX25" s="69"/>
      <c r="AY25" s="69" t="s">
        <v>208</v>
      </c>
      <c r="AZ25" s="69" t="s">
        <v>209</v>
      </c>
      <c r="BA25" s="69" t="s">
        <v>210</v>
      </c>
      <c r="BB25" s="69" t="s">
        <v>211</v>
      </c>
      <c r="BC25" s="69" t="s">
        <v>203</v>
      </c>
      <c r="BE25" s="69"/>
      <c r="BF25" s="69" t="s">
        <v>208</v>
      </c>
      <c r="BG25" s="69" t="s">
        <v>209</v>
      </c>
      <c r="BH25" s="69" t="s">
        <v>210</v>
      </c>
      <c r="BI25" s="69" t="s">
        <v>211</v>
      </c>
      <c r="BJ25" s="69" t="s">
        <v>203</v>
      </c>
    </row>
    <row r="26" spans="1:62" x14ac:dyDescent="0.3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41.3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0.6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0.6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5.5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0.5</v>
      </c>
      <c r="AJ26" s="69" t="s">
        <v>233</v>
      </c>
      <c r="AK26" s="69">
        <v>450</v>
      </c>
      <c r="AL26" s="69">
        <v>550</v>
      </c>
      <c r="AM26" s="69">
        <v>0</v>
      </c>
      <c r="AN26" s="69">
        <v>1000</v>
      </c>
      <c r="AO26" s="69">
        <v>224.4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1.6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0.8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0.2</v>
      </c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235</v>
      </c>
      <c r="B34" s="69"/>
      <c r="C34" s="69"/>
      <c r="D34" s="69"/>
      <c r="E34" s="69"/>
      <c r="F34" s="69"/>
      <c r="H34" s="69" t="s">
        <v>236</v>
      </c>
      <c r="I34" s="69"/>
      <c r="J34" s="69"/>
      <c r="K34" s="69"/>
      <c r="L34" s="69"/>
      <c r="M34" s="69"/>
      <c r="O34" s="69" t="s">
        <v>237</v>
      </c>
      <c r="P34" s="69"/>
      <c r="Q34" s="69"/>
      <c r="R34" s="69"/>
      <c r="S34" s="69"/>
      <c r="T34" s="69"/>
      <c r="V34" s="69" t="s">
        <v>238</v>
      </c>
      <c r="W34" s="69"/>
      <c r="X34" s="69"/>
      <c r="Y34" s="69"/>
      <c r="Z34" s="69"/>
      <c r="AA34" s="69"/>
      <c r="AC34" s="69" t="s">
        <v>239</v>
      </c>
      <c r="AD34" s="69"/>
      <c r="AE34" s="69"/>
      <c r="AF34" s="69"/>
      <c r="AG34" s="69"/>
      <c r="AH34" s="69"/>
      <c r="AJ34" s="69" t="s">
        <v>240</v>
      </c>
      <c r="AK34" s="69"/>
      <c r="AL34" s="69"/>
      <c r="AM34" s="69"/>
      <c r="AN34" s="69"/>
      <c r="AO34" s="69"/>
    </row>
    <row r="35" spans="1:68" x14ac:dyDescent="0.3">
      <c r="A35" s="69"/>
      <c r="B35" s="69" t="s">
        <v>208</v>
      </c>
      <c r="C35" s="69" t="s">
        <v>209</v>
      </c>
      <c r="D35" s="69" t="s">
        <v>210</v>
      </c>
      <c r="E35" s="69" t="s">
        <v>211</v>
      </c>
      <c r="F35" s="69" t="s">
        <v>203</v>
      </c>
      <c r="H35" s="69"/>
      <c r="I35" s="69" t="s">
        <v>208</v>
      </c>
      <c r="J35" s="69" t="s">
        <v>209</v>
      </c>
      <c r="K35" s="69" t="s">
        <v>210</v>
      </c>
      <c r="L35" s="69" t="s">
        <v>211</v>
      </c>
      <c r="M35" s="69" t="s">
        <v>203</v>
      </c>
      <c r="O35" s="69"/>
      <c r="P35" s="69" t="s">
        <v>208</v>
      </c>
      <c r="Q35" s="69" t="s">
        <v>209</v>
      </c>
      <c r="R35" s="69" t="s">
        <v>210</v>
      </c>
      <c r="S35" s="69" t="s">
        <v>211</v>
      </c>
      <c r="T35" s="69" t="s">
        <v>203</v>
      </c>
      <c r="V35" s="69"/>
      <c r="W35" s="69" t="s">
        <v>208</v>
      </c>
      <c r="X35" s="69" t="s">
        <v>209</v>
      </c>
      <c r="Y35" s="69" t="s">
        <v>210</v>
      </c>
      <c r="Z35" s="69" t="s">
        <v>211</v>
      </c>
      <c r="AA35" s="69" t="s">
        <v>203</v>
      </c>
      <c r="AC35" s="69"/>
      <c r="AD35" s="69" t="s">
        <v>208</v>
      </c>
      <c r="AE35" s="69" t="s">
        <v>209</v>
      </c>
      <c r="AF35" s="69" t="s">
        <v>210</v>
      </c>
      <c r="AG35" s="69" t="s">
        <v>211</v>
      </c>
      <c r="AH35" s="69" t="s">
        <v>203</v>
      </c>
      <c r="AJ35" s="69"/>
      <c r="AK35" s="69" t="s">
        <v>208</v>
      </c>
      <c r="AL35" s="69" t="s">
        <v>209</v>
      </c>
      <c r="AM35" s="69" t="s">
        <v>210</v>
      </c>
      <c r="AN35" s="69" t="s">
        <v>211</v>
      </c>
      <c r="AO35" s="69" t="s">
        <v>203</v>
      </c>
    </row>
    <row r="36" spans="1:68" x14ac:dyDescent="0.3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251.6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369.7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3157.3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1341.6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84.6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42</v>
      </c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242</v>
      </c>
      <c r="B44" s="69"/>
      <c r="C44" s="69"/>
      <c r="D44" s="69"/>
      <c r="E44" s="69"/>
      <c r="F44" s="69"/>
      <c r="H44" s="69" t="s">
        <v>243</v>
      </c>
      <c r="I44" s="69"/>
      <c r="J44" s="69"/>
      <c r="K44" s="69"/>
      <c r="L44" s="69"/>
      <c r="M44" s="69"/>
      <c r="O44" s="69" t="s">
        <v>244</v>
      </c>
      <c r="P44" s="69"/>
      <c r="Q44" s="69"/>
      <c r="R44" s="69"/>
      <c r="S44" s="69"/>
      <c r="T44" s="69"/>
      <c r="V44" s="69" t="s">
        <v>245</v>
      </c>
      <c r="W44" s="69"/>
      <c r="X44" s="69"/>
      <c r="Y44" s="69"/>
      <c r="Z44" s="69"/>
      <c r="AA44" s="69"/>
      <c r="AC44" s="69" t="s">
        <v>246</v>
      </c>
      <c r="AD44" s="69"/>
      <c r="AE44" s="69"/>
      <c r="AF44" s="69"/>
      <c r="AG44" s="69"/>
      <c r="AH44" s="69"/>
      <c r="AJ44" s="69" t="s">
        <v>247</v>
      </c>
      <c r="AK44" s="69"/>
      <c r="AL44" s="69"/>
      <c r="AM44" s="69"/>
      <c r="AN44" s="69"/>
      <c r="AO44" s="69"/>
      <c r="AQ44" s="69" t="s">
        <v>248</v>
      </c>
      <c r="AR44" s="69"/>
      <c r="AS44" s="69"/>
      <c r="AT44" s="69"/>
      <c r="AU44" s="69"/>
      <c r="AV44" s="69"/>
      <c r="AX44" s="69" t="s">
        <v>249</v>
      </c>
      <c r="AY44" s="69"/>
      <c r="AZ44" s="69"/>
      <c r="BA44" s="69"/>
      <c r="BB44" s="69"/>
      <c r="BC44" s="69"/>
      <c r="BE44" s="69" t="s">
        <v>250</v>
      </c>
      <c r="BF44" s="69"/>
      <c r="BG44" s="69"/>
      <c r="BH44" s="69"/>
      <c r="BI44" s="69"/>
      <c r="BJ44" s="69"/>
    </row>
    <row r="45" spans="1:68" x14ac:dyDescent="0.3">
      <c r="A45" s="69"/>
      <c r="B45" s="69" t="s">
        <v>208</v>
      </c>
      <c r="C45" s="69" t="s">
        <v>209</v>
      </c>
      <c r="D45" s="69" t="s">
        <v>210</v>
      </c>
      <c r="E45" s="69" t="s">
        <v>211</v>
      </c>
      <c r="F45" s="69" t="s">
        <v>203</v>
      </c>
      <c r="H45" s="69"/>
      <c r="I45" s="69" t="s">
        <v>208</v>
      </c>
      <c r="J45" s="69" t="s">
        <v>209</v>
      </c>
      <c r="K45" s="69" t="s">
        <v>210</v>
      </c>
      <c r="L45" s="69" t="s">
        <v>211</v>
      </c>
      <c r="M45" s="69" t="s">
        <v>203</v>
      </c>
      <c r="O45" s="69"/>
      <c r="P45" s="69" t="s">
        <v>208</v>
      </c>
      <c r="Q45" s="69" t="s">
        <v>209</v>
      </c>
      <c r="R45" s="69" t="s">
        <v>210</v>
      </c>
      <c r="S45" s="69" t="s">
        <v>211</v>
      </c>
      <c r="T45" s="69" t="s">
        <v>203</v>
      </c>
      <c r="V45" s="69"/>
      <c r="W45" s="69" t="s">
        <v>208</v>
      </c>
      <c r="X45" s="69" t="s">
        <v>209</v>
      </c>
      <c r="Y45" s="69" t="s">
        <v>210</v>
      </c>
      <c r="Z45" s="69" t="s">
        <v>211</v>
      </c>
      <c r="AA45" s="69" t="s">
        <v>203</v>
      </c>
      <c r="AC45" s="69"/>
      <c r="AD45" s="69" t="s">
        <v>208</v>
      </c>
      <c r="AE45" s="69" t="s">
        <v>209</v>
      </c>
      <c r="AF45" s="69" t="s">
        <v>210</v>
      </c>
      <c r="AG45" s="69" t="s">
        <v>211</v>
      </c>
      <c r="AH45" s="69" t="s">
        <v>203</v>
      </c>
      <c r="AJ45" s="69"/>
      <c r="AK45" s="69" t="s">
        <v>208</v>
      </c>
      <c r="AL45" s="69" t="s">
        <v>209</v>
      </c>
      <c r="AM45" s="69" t="s">
        <v>210</v>
      </c>
      <c r="AN45" s="69" t="s">
        <v>211</v>
      </c>
      <c r="AO45" s="69" t="s">
        <v>203</v>
      </c>
      <c r="AQ45" s="69"/>
      <c r="AR45" s="69" t="s">
        <v>208</v>
      </c>
      <c r="AS45" s="69" t="s">
        <v>209</v>
      </c>
      <c r="AT45" s="69" t="s">
        <v>210</v>
      </c>
      <c r="AU45" s="69" t="s">
        <v>211</v>
      </c>
      <c r="AV45" s="69" t="s">
        <v>203</v>
      </c>
      <c r="AX45" s="69"/>
      <c r="AY45" s="69" t="s">
        <v>208</v>
      </c>
      <c r="AZ45" s="69" t="s">
        <v>209</v>
      </c>
      <c r="BA45" s="69" t="s">
        <v>210</v>
      </c>
      <c r="BB45" s="69" t="s">
        <v>211</v>
      </c>
      <c r="BC45" s="69" t="s">
        <v>203</v>
      </c>
      <c r="BE45" s="69"/>
      <c r="BF45" s="69" t="s">
        <v>208</v>
      </c>
      <c r="BG45" s="69" t="s">
        <v>209</v>
      </c>
      <c r="BH45" s="69" t="s">
        <v>210</v>
      </c>
      <c r="BI45" s="69" t="s">
        <v>211</v>
      </c>
      <c r="BJ45" s="69" t="s">
        <v>203</v>
      </c>
    </row>
    <row r="46" spans="1:68" x14ac:dyDescent="0.3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5.4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2.9</v>
      </c>
      <c r="O46" s="69" t="s">
        <v>251</v>
      </c>
      <c r="P46" s="69">
        <v>970</v>
      </c>
      <c r="Q46" s="69">
        <v>800</v>
      </c>
      <c r="R46" s="69">
        <v>480</v>
      </c>
      <c r="S46" s="69">
        <v>10000</v>
      </c>
      <c r="T46" s="69">
        <v>193.6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0.9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63.9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20.9</v>
      </c>
      <c r="AX46" s="69" t="s">
        <v>252</v>
      </c>
      <c r="AY46" s="69"/>
      <c r="AZ46" s="69"/>
      <c r="BA46" s="69"/>
      <c r="BB46" s="69"/>
      <c r="BC46" s="69"/>
      <c r="BE46" s="69" t="s">
        <v>253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2" sqref="J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277</v>
      </c>
      <c r="B2" s="60" t="s">
        <v>278</v>
      </c>
      <c r="C2" s="60" t="s">
        <v>276</v>
      </c>
      <c r="D2" s="60">
        <v>56</v>
      </c>
      <c r="E2" s="60">
        <v>858.90607</v>
      </c>
      <c r="F2" s="60">
        <v>83.678550000000001</v>
      </c>
      <c r="G2" s="60">
        <v>15.141261</v>
      </c>
      <c r="H2" s="60">
        <v>8.4660899999999994</v>
      </c>
      <c r="I2" s="60">
        <v>6.6751709999999997</v>
      </c>
      <c r="J2" s="60">
        <v>19.688811999999999</v>
      </c>
      <c r="K2" s="60">
        <v>10.629008000000001</v>
      </c>
      <c r="L2" s="60">
        <v>9.0598030000000005</v>
      </c>
      <c r="M2" s="60">
        <v>9.5176160000000003</v>
      </c>
      <c r="N2" s="60">
        <v>0.71112704000000004</v>
      </c>
      <c r="O2" s="60">
        <v>5.2186785000000002</v>
      </c>
      <c r="P2" s="60">
        <v>461.97302000000002</v>
      </c>
      <c r="Q2" s="60">
        <v>12.979161</v>
      </c>
      <c r="R2" s="60">
        <v>302.06427000000002</v>
      </c>
      <c r="S2" s="60">
        <v>39.574123</v>
      </c>
      <c r="T2" s="60">
        <v>3149.8816000000002</v>
      </c>
      <c r="U2" s="60">
        <v>1.3058889</v>
      </c>
      <c r="V2" s="60">
        <v>7.6830635000000003</v>
      </c>
      <c r="W2" s="60">
        <v>148.74861000000001</v>
      </c>
      <c r="X2" s="60">
        <v>41.339694999999999</v>
      </c>
      <c r="Y2" s="60">
        <v>0.64307254999999997</v>
      </c>
      <c r="Z2" s="60">
        <v>0.62618244000000001</v>
      </c>
      <c r="AA2" s="60">
        <v>5.5300646000000002</v>
      </c>
      <c r="AB2" s="60">
        <v>0.53627944000000005</v>
      </c>
      <c r="AC2" s="60">
        <v>224.39005</v>
      </c>
      <c r="AD2" s="60">
        <v>1.6212489999999999</v>
      </c>
      <c r="AE2" s="60">
        <v>0.78734539999999997</v>
      </c>
      <c r="AF2" s="60">
        <v>0.24459102999999999</v>
      </c>
      <c r="AG2" s="60">
        <v>251.55847</v>
      </c>
      <c r="AH2" s="60">
        <v>148.75456</v>
      </c>
      <c r="AI2" s="60">
        <v>102.80391</v>
      </c>
      <c r="AJ2" s="60">
        <v>369.71910000000003</v>
      </c>
      <c r="AK2" s="60">
        <v>3157.2957000000001</v>
      </c>
      <c r="AL2" s="60">
        <v>84.600170000000006</v>
      </c>
      <c r="AM2" s="60">
        <v>1341.5724</v>
      </c>
      <c r="AN2" s="60">
        <v>42.000694000000003</v>
      </c>
      <c r="AO2" s="60">
        <v>5.4309649999999996</v>
      </c>
      <c r="AP2" s="60">
        <v>4.3336420000000002</v>
      </c>
      <c r="AQ2" s="60">
        <v>1.0973227999999999</v>
      </c>
      <c r="AR2" s="60">
        <v>2.8560398</v>
      </c>
      <c r="AS2" s="60">
        <v>193.55600000000001</v>
      </c>
      <c r="AT2" s="60">
        <v>3.1051778E-3</v>
      </c>
      <c r="AU2" s="60">
        <v>0.85873960000000005</v>
      </c>
      <c r="AV2" s="60">
        <v>63.944653000000002</v>
      </c>
      <c r="AW2" s="60">
        <v>20.887574999999998</v>
      </c>
      <c r="AX2" s="60">
        <v>0.11787338</v>
      </c>
      <c r="AY2" s="60">
        <v>0.37173970000000001</v>
      </c>
      <c r="AZ2" s="60">
        <v>112.96989000000001</v>
      </c>
      <c r="BA2" s="60">
        <v>11.387252999999999</v>
      </c>
      <c r="BB2" s="60">
        <v>3.9174888000000001</v>
      </c>
      <c r="BC2" s="60">
        <v>4.2143664000000003</v>
      </c>
      <c r="BD2" s="60">
        <v>3.2547722000000001</v>
      </c>
      <c r="BE2" s="60">
        <v>0.16832279999999999</v>
      </c>
      <c r="BF2" s="60">
        <v>0.87665325000000005</v>
      </c>
      <c r="BG2" s="60">
        <v>1.3877448000000001E-3</v>
      </c>
      <c r="BH2" s="60">
        <v>1.1934177000000001E-2</v>
      </c>
      <c r="BI2" s="60">
        <v>8.9623900000000006E-3</v>
      </c>
      <c r="BJ2" s="60">
        <v>2.9518187000000001E-2</v>
      </c>
      <c r="BK2" s="60">
        <v>1.0674960000000001E-4</v>
      </c>
      <c r="BL2" s="60">
        <v>0.14148925000000001</v>
      </c>
      <c r="BM2" s="60">
        <v>1.5883948999999999</v>
      </c>
      <c r="BN2" s="60">
        <v>0.47868690000000003</v>
      </c>
      <c r="BO2" s="60">
        <v>26.395554000000001</v>
      </c>
      <c r="BP2" s="60">
        <v>4.7834789999999998</v>
      </c>
      <c r="BQ2" s="60">
        <v>8.3579779999999992</v>
      </c>
      <c r="BR2" s="60">
        <v>30.806380000000001</v>
      </c>
      <c r="BS2" s="60">
        <v>9.8331175000000002</v>
      </c>
      <c r="BT2" s="60">
        <v>5.8359027000000001</v>
      </c>
      <c r="BU2" s="60">
        <v>2.5944563E-4</v>
      </c>
      <c r="BV2" s="60">
        <v>5.1167803000000001E-3</v>
      </c>
      <c r="BW2" s="60">
        <v>0.37538802999999998</v>
      </c>
      <c r="BX2" s="60">
        <v>0.45610450000000002</v>
      </c>
      <c r="BY2" s="60">
        <v>4.1655812E-2</v>
      </c>
      <c r="BZ2" s="60">
        <v>5.5970125999999999E-5</v>
      </c>
      <c r="CA2" s="60">
        <v>0.39183536000000002</v>
      </c>
      <c r="CB2" s="60">
        <v>4.321943E-3</v>
      </c>
      <c r="CC2" s="60">
        <v>1.7200033999999999E-2</v>
      </c>
      <c r="CD2" s="60">
        <v>0.25374775999999999</v>
      </c>
      <c r="CE2" s="60">
        <v>8.2564600000000002E-3</v>
      </c>
      <c r="CF2" s="60">
        <v>2.4726514000000002E-2</v>
      </c>
      <c r="CG2" s="60">
        <v>0</v>
      </c>
      <c r="CH2" s="60">
        <v>4.1017989999999997E-3</v>
      </c>
      <c r="CI2" s="60">
        <v>2.5328759999999999E-3</v>
      </c>
      <c r="CJ2" s="60">
        <v>0.5873891</v>
      </c>
      <c r="CK2" s="60">
        <v>1.7492477E-3</v>
      </c>
      <c r="CL2" s="60">
        <v>0.16515057999999999</v>
      </c>
      <c r="CM2" s="60">
        <v>1.4371742999999999</v>
      </c>
      <c r="CN2" s="60">
        <v>554.57623000000001</v>
      </c>
      <c r="CO2" s="60">
        <v>983.02760000000001</v>
      </c>
      <c r="CP2" s="60">
        <v>618.26949999999999</v>
      </c>
      <c r="CQ2" s="60">
        <v>223.29602</v>
      </c>
      <c r="CR2" s="60">
        <v>106.674736</v>
      </c>
      <c r="CS2" s="60">
        <v>96.324089999999998</v>
      </c>
      <c r="CT2" s="60">
        <v>573.07494999999994</v>
      </c>
      <c r="CU2" s="60">
        <v>365.88342</v>
      </c>
      <c r="CV2" s="60">
        <v>350.29034000000001</v>
      </c>
      <c r="CW2" s="60">
        <v>428.65987999999999</v>
      </c>
      <c r="CX2" s="60">
        <v>136.43803</v>
      </c>
      <c r="CY2" s="60">
        <v>686.87699999999995</v>
      </c>
      <c r="CZ2" s="60">
        <v>428.16829999999999</v>
      </c>
      <c r="DA2" s="60">
        <v>777.99570000000006</v>
      </c>
      <c r="DB2" s="60">
        <v>739.33550000000002</v>
      </c>
      <c r="DC2" s="60">
        <v>1154.8922</v>
      </c>
      <c r="DD2" s="60">
        <v>2280.2737000000002</v>
      </c>
      <c r="DE2" s="60">
        <v>431.08026000000001</v>
      </c>
      <c r="DF2" s="60">
        <v>1024.6161999999999</v>
      </c>
      <c r="DG2" s="60">
        <v>475.74829999999997</v>
      </c>
      <c r="DH2" s="60">
        <v>17.400767999999999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11.387252999999999</v>
      </c>
      <c r="B6">
        <f>BB2</f>
        <v>3.9174888000000001</v>
      </c>
      <c r="C6">
        <f>BC2</f>
        <v>4.2143664000000003</v>
      </c>
      <c r="D6">
        <f>BD2</f>
        <v>3.2547722000000001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5" sqref="I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23464</v>
      </c>
      <c r="C2" s="56">
        <f ca="1">YEAR(TODAY())-YEAR(B2)+IF(TODAY()&gt;=DATE(YEAR(TODAY()),MONTH(B2),DAY(B2)),0,-1)</f>
        <v>56</v>
      </c>
      <c r="E2" s="52">
        <v>162.88999999999999</v>
      </c>
      <c r="F2" s="53" t="s">
        <v>39</v>
      </c>
      <c r="G2" s="52">
        <v>57.1</v>
      </c>
      <c r="H2" s="51" t="s">
        <v>41</v>
      </c>
      <c r="I2" s="78">
        <f>ROUND(G3/E3^2,1)</f>
        <v>21.5</v>
      </c>
    </row>
    <row r="3" spans="1:9" x14ac:dyDescent="0.3">
      <c r="E3" s="51">
        <f>E2/100</f>
        <v>1.6288999999999998</v>
      </c>
      <c r="F3" s="51" t="s">
        <v>40</v>
      </c>
      <c r="G3" s="51">
        <f>G2</f>
        <v>57.1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5">
        <v>44109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조춘미, ID : H1900425)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14:56:03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1" sqref="V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44109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56</v>
      </c>
      <c r="G12" s="100"/>
      <c r="H12" s="100"/>
      <c r="I12" s="100"/>
      <c r="K12" s="129">
        <f>'개인정보 및 신체계측 입력'!E2</f>
        <v>162.88999999999999</v>
      </c>
      <c r="L12" s="130"/>
      <c r="M12" s="123">
        <f>'개인정보 및 신체계측 입력'!G2</f>
        <v>57.1</v>
      </c>
      <c r="N12" s="124"/>
      <c r="O12" s="119" t="s">
        <v>271</v>
      </c>
      <c r="P12" s="113"/>
      <c r="Q12" s="96">
        <f>'개인정보 및 신체계측 입력'!I2</f>
        <v>21.5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조춘미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70.599999999999994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12.8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16.600000000000001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0.8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10.8</v>
      </c>
      <c r="L72" s="36" t="s">
        <v>53</v>
      </c>
      <c r="M72" s="36">
        <f>ROUND('DRIs DATA'!K8,1)</f>
        <v>6.7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40.28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64.17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41.3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33.33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31.45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210.49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54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2020-12-18T01:28:37Z</dcterms:modified>
</cp:coreProperties>
</file>