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<sst xmlns="http://schemas.openxmlformats.org/spreadsheetml/2006/main" count="692" uniqueCount="341">
  <si>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</si>
  <si>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</si>
  <si>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</si>
  <si>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</si>
  <si>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</si>
  <si>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</si>
  <si>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</si>
  <si>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</si>
  <si>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</si>
  <si>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</si>
  <si>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</si>
  <si>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</si>
  <si>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</si>
  <si>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</si>
  <si>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</si>
  <si>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</si>
  <si>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</si>
  <si>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</si>
  <si>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</si>
  <si>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</si>
  <si>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</si>
  <si>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</si>
  <si>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</si>
  <si>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</si>
  <si>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</si>
  <si>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</si>
  <si>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</si>
  <si>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</si>
  <si>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</si>
  <si>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</si>
  <si>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</si>
  <si>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</si>
  <si>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</si>
  <si>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</si>
  <si>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</si>
  <si>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</si>
  <si>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</si>
  <si>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</si>
  <si>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</si>
  <si>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</si>
  <si>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</si>
  <si>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</si>
  <si>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</si>
  <si>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</si>
  <si>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</si>
  <si>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</si>
  <si>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</si>
  <si>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</si>
  <si>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</si>
  <si>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</si>
  <si>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</si>
  <si>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</si>
  <si>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</si>
  <si>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</si>
  <si>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</si>
  <si>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</si>
  <si>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</si>
  <si>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</si>
  <si>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</si>
  <si>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</si>
  <si>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</si>
  <si>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</si>
  <si>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</si>
  <si>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</si>
  <si>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</si>
  <si>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</si>
  <si>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</si>
  <si>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</si>
  <si>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</si>
  <si>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</si>
  <si>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</si>
  <si>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</si>
  <si>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</si>
  <si>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</si>
  <si>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</si>
  <si>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</si>
  <si>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</si>
  <si>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</si>
  <si>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</si>
  <si>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</si>
  <si>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</si>
  <si>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</si>
  <si>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</si>
  <si>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</si>
  <si>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</si>
  <si>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</si>
  <si>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</si>
  <si>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</si>
  <si>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</si>
  <si>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</si>
  <si>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</si>
  <si>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</si>
  <si>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</si>
  <si>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</si>
  <si>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</si>
  <si>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</si>
  <si>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</si>
  <si>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</si>
  <si>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</si>
  <si>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</si>
  <si>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</si>
  <si>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</si>
  <si>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</si>
  <si>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</si>
  <si>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</si>
  <si>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</si>
  <si>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</si>
  <si>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</si>
  <si>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</si>
  <si>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</si>
  <si>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</si>
  <si>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</si>
  <si>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</si>
  <si>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</si>
  <si>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</si>
  <si>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</si>
  <si>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</si>
  <si>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</si>
  <si>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</si>
  <si>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</si>
  <si>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</si>
  <si>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</si>
  <si>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</si>
  <si>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</si>
  <si>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</si>
  <si>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</si>
  <si>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</si>
  <si>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</si>
  <si>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</si>
  <si>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</si>
  <si>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</si>
  <si>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</si>
  <si>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</si>
  <si>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</si>
  <si>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</si>
  <si>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</si>
  <si>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</si>
  <si>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</si>
  <si>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</si>
  <si>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</si>
  <si>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</si>
  <si>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</si>
  <si>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</si>
  <si>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</si>
  <si>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</si>
  <si>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</si>
  <si>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</si>
  <si>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</si>
  <si>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</si>
  <si>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</si>
  <si>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</si>
  <si>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</si>
  <si>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</si>
  <si>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</si>
  <si>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</si>
  <si>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</si>
  <si>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</si>
  <si>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</si>
  <si>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</si>
  <si>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</si>
  <si>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</si>
  <si>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</si>
  <si>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</si>
  <si>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</si>
  <si>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</si>
  <si>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</si>
  <si>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</si>
  <si>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</si>
  <si>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</si>
  <si>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</si>
  <si>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</si>
  <si>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</si>
  <si>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</si>
  <si>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</si>
  <si>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</si>
  <si>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</si>
  <si>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</si>
  <si>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</si>
  <si>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</si>
  <si>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</si>
  <si>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</si>
  <si>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</si>
  <si>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</si>
  <si>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</si>
  <si>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</si>
  <si>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</si>
  <si>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</si>
  <si>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</si>
  <si>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</si>
  <si>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</si>
  <si>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</si>
  <si>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</si>
  <si>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</si>
  <si>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</si>
  <si>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</si>
  <si>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</si>
  <si>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</si>
  <si>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</si>
  <si>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</si>
  <si>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</si>
  <si>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</si>
  <si>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</si>
  <si>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</si>
  <si>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</si>
  <si>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</si>
  <si>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</si>
  <si>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</si>
  <si>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</si>
  <si>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</si>
  <si>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</si>
  <si>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</si>
  <si>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</si>
  <si>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</si>
  <si>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</si>
  <si>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</si>
  <si>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</si>
  <si>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</si>
  <si>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</si>
  <si>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</si>
  <si>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</si>
  <si>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</si>
  <si>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</si>
  <si>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</si>
  <si>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</si>
  <si>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</si>
  <si>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</si>
  <si>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</si>
  <si>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</si>
  <si>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</si>
  <si>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</si>
  <si>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</si>
  <si>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</si>
  <si>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</si>
  <si>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</si>
  <si>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</si>
  <si>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</si>
  <si>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</si>
  <si>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</si>
  <si>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</si>
  <si>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</si>
  <si>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</si>
  <si>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</si>
  <si>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</si>
  <si>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</si>
  <si>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</si>
  <si>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</si>
  <si>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</si>
  <si>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</si>
  <si>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</si>
  <si>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</si>
  <si>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</si>
  <si>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</si>
  <si>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</si>
  <si>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</si>
  <si>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</si>
  <si>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</si>
  <si>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</si>
  <si>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</si>
  <si>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</si>
  <si>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</si>
  <si>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</si>
  <si>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</si>
  <si>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</si>
  <si>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</si>
  <si>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</si>
  <si>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</si>
  <si>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</si>
  <si>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</si>
  <si>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</si>
  <si>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</si>
  <si>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</si>
  <si>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</si>
  <si>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</si>
  <si>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</si>
  <si>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</si>
  <si>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</si>
  <si>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</si>
  <si>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</si>
  <si>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(설문지 : FFQ 95문항 설문지, 사용자 : 허선주, ID : H1900427)</t>
  </si>
  <si>
    <t>출력시각</t>
    <phoneticPr fontId="1" type="noConversion"/>
  </si>
  <si>
    <t>2020년 12월 31일 10:35:57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</si>
  <si>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</si>
  <si>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</si>
  <si>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</si>
  <si>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</si>
  <si>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</si>
  <si>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</si>
  <si>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</si>
  <si>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</si>
  <si>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</si>
  <si>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</si>
  <si>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</si>
  <si>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</si>
  <si>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</si>
  <si>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</si>
  <si>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</si>
  <si>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</si>
  <si>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</si>
  <si>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</si>
  <si>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</si>
  <si>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</si>
  <si>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</si>
  <si>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</si>
  <si>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</si>
  <si>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</si>
  <si>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</si>
  <si>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</si>
  <si>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</si>
  <si>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</si>
  <si>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</si>
  <si>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</si>
  <si>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</si>
  <si>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</si>
  <si>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</si>
  <si>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</si>
  <si>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</si>
  <si>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</si>
  <si>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</si>
  <si>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</si>
  <si>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</si>
  <si>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</si>
  <si>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</si>
  <si>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</si>
  <si>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</si>
  <si>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</si>
  <si>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</si>
  <si>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</si>
  <si>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</si>
  <si>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</si>
  <si>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</si>
  <si>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</si>
  <si>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</si>
  <si>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</si>
  <si>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</si>
  <si>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</si>
  <si>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</si>
  <si>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</si>
  <si>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</si>
  <si>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</si>
  <si>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H1900427</t>
  </si>
  <si>
    <t>허선주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</si>
</sst>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118.63318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760064"/>
        <c:axId val="188761600"/>
      </c:barChart>
      <c:catAx>
        <c:axId val="18876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61600"/>
        <c:crosses val="autoZero"/>
        <c:auto val="1"/>
        <c:lblAlgn val="ctr"/>
        <c:lblOffset val="100"/>
        <c:noMultiLvlLbl val="0"/>
      </c:catAx>
      <c:valAx>
        <c:axId val="18876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76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3.8943743999999998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576320"/>
        <c:axId val="193578112"/>
      </c:barChart>
      <c:catAx>
        <c:axId val="19357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578112"/>
        <c:crosses val="autoZero"/>
        <c:auto val="1"/>
        <c:lblAlgn val="ctr"/>
        <c:lblOffset val="100"/>
        <c:noMultiLvlLbl val="0"/>
      </c:catAx>
      <c:valAx>
        <c:axId val="19357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5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1.6458919000000001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80128"/>
        <c:axId val="193681664"/>
      </c:barChart>
      <c:catAx>
        <c:axId val="1936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81664"/>
        <c:crosses val="autoZero"/>
        <c:auto val="1"/>
        <c:lblAlgn val="ctr"/>
        <c:lblOffset val="100"/>
        <c:noMultiLvlLbl val="0"/>
      </c:catAx>
      <c:valAx>
        <c:axId val="19368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1978.6722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704320"/>
        <c:axId val="193705856"/>
      </c:barChart>
      <c:catAx>
        <c:axId val="19370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705856"/>
        <c:crosses val="autoZero"/>
        <c:auto val="1"/>
        <c:lblAlgn val="ctr"/>
        <c:lblOffset val="100"/>
        <c:noMultiLvlLbl val="0"/>
      </c:catAx>
      <c:valAx>
        <c:axId val="19370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70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5473.3823000000002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195456"/>
        <c:axId val="194196992"/>
      </c:barChart>
      <c:catAx>
        <c:axId val="19419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196992"/>
        <c:crosses val="autoZero"/>
        <c:auto val="1"/>
        <c:lblAlgn val="ctr"/>
        <c:lblOffset val="100"/>
        <c:noMultiLvlLbl val="0"/>
      </c:catAx>
      <c:valAx>
        <c:axId val="1941969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19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152.55688000000001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211200"/>
        <c:axId val="194229376"/>
      </c:barChart>
      <c:catAx>
        <c:axId val="19421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29376"/>
        <c:crosses val="autoZero"/>
        <c:auto val="1"/>
        <c:lblAlgn val="ctr"/>
        <c:lblOffset val="100"/>
        <c:noMultiLvlLbl val="0"/>
      </c:catAx>
      <c:valAx>
        <c:axId val="19422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21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227.31873999999999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251776"/>
        <c:axId val="194257664"/>
      </c:barChart>
      <c:catAx>
        <c:axId val="19425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57664"/>
        <c:crosses val="autoZero"/>
        <c:auto val="1"/>
        <c:lblAlgn val="ctr"/>
        <c:lblOffset val="100"/>
        <c:noMultiLvlLbl val="0"/>
      </c:catAx>
      <c:valAx>
        <c:axId val="19425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2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19.024764999999999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288256"/>
        <c:axId val="194298240"/>
      </c:barChart>
      <c:catAx>
        <c:axId val="1942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98240"/>
        <c:crosses val="autoZero"/>
        <c:auto val="1"/>
        <c:lblAlgn val="ctr"/>
        <c:lblOffset val="100"/>
        <c:noMultiLvlLbl val="0"/>
      </c:catAx>
      <c:valAx>
        <c:axId val="194298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2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1251.8010999999999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696896"/>
        <c:axId val="195706880"/>
      </c:barChart>
      <c:catAx>
        <c:axId val="1956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06880"/>
        <c:crosses val="autoZero"/>
        <c:auto val="1"/>
        <c:lblAlgn val="ctr"/>
        <c:lblOffset val="100"/>
        <c:noMultiLvlLbl val="0"/>
      </c:catAx>
      <c:valAx>
        <c:axId val="1957068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6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4.2002417E-2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37472"/>
        <c:axId val="195739008"/>
      </c:barChart>
      <c:catAx>
        <c:axId val="19573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39008"/>
        <c:crosses val="autoZero"/>
        <c:auto val="1"/>
        <c:lblAlgn val="ctr"/>
        <c:lblOffset val="100"/>
        <c:noMultiLvlLbl val="0"/>
      </c:catAx>
      <c:valAx>
        <c:axId val="19573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5.2169455999999998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61664"/>
        <c:axId val="195763200"/>
      </c:barChart>
      <c:catAx>
        <c:axId val="1957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63200"/>
        <c:crosses val="autoZero"/>
        <c:auto val="1"/>
        <c:lblAlgn val="ctr"/>
        <c:lblOffset val="100"/>
        <c:noMultiLvlLbl val="0"/>
      </c:catAx>
      <c:valAx>
        <c:axId val="195763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45.780074999999997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789120"/>
        <c:axId val="188790656"/>
      </c:barChart>
      <c:catAx>
        <c:axId val="1887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90656"/>
        <c:crosses val="autoZero"/>
        <c:auto val="1"/>
        <c:lblAlgn val="ctr"/>
        <c:lblOffset val="100"/>
        <c:noMultiLvlLbl val="0"/>
      </c:catAx>
      <c:valAx>
        <c:axId val="188790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7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131.63692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810432"/>
        <c:axId val="195811968"/>
      </c:barChart>
      <c:catAx>
        <c:axId val="1958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811968"/>
        <c:crosses val="autoZero"/>
        <c:auto val="1"/>
        <c:lblAlgn val="ctr"/>
        <c:lblOffset val="100"/>
        <c:noMultiLvlLbl val="0"/>
      </c:catAx>
      <c:valAx>
        <c:axId val="19581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8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125.87808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908736"/>
        <c:axId val="195910272"/>
      </c:barChart>
      <c:catAx>
        <c:axId val="19590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10272"/>
        <c:crosses val="autoZero"/>
        <c:auto val="1"/>
        <c:lblAlgn val="ctr"/>
        <c:lblOffset val="100"/>
        <c:noMultiLvlLbl val="0"/>
      </c:catAx>
      <c:valAx>
        <c:axId val="1959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11.670999999999999</c:v>
                </c:pt>
                <c:pt idx="1">
                  <c:v>16.41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6501888"/>
        <c:axId val="196503424"/>
      </c:barChart>
      <c:catAx>
        <c:axId val="19650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503424"/>
        <c:crosses val="autoZero"/>
        <c:auto val="1"/>
        <c:lblAlgn val="ctr"/>
        <c:lblOffset val="100"/>
        <c:noMultiLvlLbl val="0"/>
      </c:catAx>
      <c:valAx>
        <c:axId val="19650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5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28.826167999999999</c:v>
                </c:pt>
                <c:pt idx="1">
                  <c:v>36.141261999999998</c:v>
                </c:pt>
                <c:pt idx="2">
                  <c:v>29.82696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1201.0046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572288"/>
        <c:axId val="196573824"/>
      </c:barChart>
      <c:catAx>
        <c:axId val="19657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573824"/>
        <c:crosses val="autoZero"/>
        <c:auto val="1"/>
        <c:lblAlgn val="ctr"/>
        <c:lblOffset val="100"/>
        <c:noMultiLvlLbl val="0"/>
      </c:catAx>
      <c:valAx>
        <c:axId val="196573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5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33.564475999999999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592384"/>
        <c:axId val="196593920"/>
      </c:barChart>
      <c:catAx>
        <c:axId val="19659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593920"/>
        <c:crosses val="autoZero"/>
        <c:auto val="1"/>
        <c:lblAlgn val="ctr"/>
        <c:lblOffset val="100"/>
        <c:noMultiLvlLbl val="0"/>
      </c:catAx>
      <c:valAx>
        <c:axId val="19659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5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67.137</c:v>
                </c:pt>
                <c:pt idx="1">
                  <c:v>13.576000000000001</c:v>
                </c:pt>
                <c:pt idx="2">
                  <c:v>19.288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6645632"/>
        <c:axId val="196647168"/>
      </c:barChart>
      <c:catAx>
        <c:axId val="19664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647168"/>
        <c:crosses val="autoZero"/>
        <c:auto val="1"/>
        <c:lblAlgn val="ctr"/>
        <c:lblOffset val="100"/>
        <c:noMultiLvlLbl val="0"/>
      </c:catAx>
      <c:valAx>
        <c:axId val="19664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64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2892.1257000000001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768896"/>
        <c:axId val="196770432"/>
      </c:barChart>
      <c:catAx>
        <c:axId val="1967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770432"/>
        <c:crosses val="autoZero"/>
        <c:auto val="1"/>
        <c:lblAlgn val="ctr"/>
        <c:lblOffset val="100"/>
        <c:noMultiLvlLbl val="0"/>
      </c:catAx>
      <c:valAx>
        <c:axId val="19677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76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168.0077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944640"/>
        <c:axId val="196946176"/>
      </c:barChart>
      <c:catAx>
        <c:axId val="19694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946176"/>
        <c:crosses val="autoZero"/>
        <c:auto val="1"/>
        <c:lblAlgn val="ctr"/>
        <c:lblOffset val="100"/>
        <c:noMultiLvlLbl val="0"/>
      </c:catAx>
      <c:valAx>
        <c:axId val="19694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9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820.03440000000001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989312"/>
        <c:axId val="196990848"/>
      </c:barChart>
      <c:catAx>
        <c:axId val="19698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990848"/>
        <c:crosses val="autoZero"/>
        <c:auto val="1"/>
        <c:lblAlgn val="ctr"/>
        <c:lblOffset val="100"/>
        <c:noMultiLvlLbl val="0"/>
      </c:catAx>
      <c:valAx>
        <c:axId val="19699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9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7.5116079999999998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805888"/>
        <c:axId val="188807424"/>
      </c:barChart>
      <c:catAx>
        <c:axId val="1888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807424"/>
        <c:crosses val="autoZero"/>
        <c:auto val="1"/>
        <c:lblAlgn val="ctr"/>
        <c:lblOffset val="100"/>
        <c:noMultiLvlLbl val="0"/>
      </c:catAx>
      <c:valAx>
        <c:axId val="18880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8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11062.942999999999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115904"/>
        <c:axId val="197117440"/>
      </c:barChart>
      <c:catAx>
        <c:axId val="19711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117440"/>
        <c:crosses val="autoZero"/>
        <c:auto val="1"/>
        <c:lblAlgn val="ctr"/>
        <c:lblOffset val="100"/>
        <c:noMultiLvlLbl val="0"/>
      </c:catAx>
      <c:valAx>
        <c:axId val="1971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1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25.861260000000001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152128"/>
        <c:axId val="197190784"/>
      </c:barChart>
      <c:catAx>
        <c:axId val="19715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190784"/>
        <c:crosses val="autoZero"/>
        <c:auto val="1"/>
        <c:lblAlgn val="ctr"/>
        <c:lblOffset val="100"/>
        <c:noMultiLvlLbl val="0"/>
      </c:catAx>
      <c:valAx>
        <c:axId val="19719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1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4.6140995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237760"/>
        <c:axId val="197239552"/>
      </c:barChart>
      <c:catAx>
        <c:axId val="19723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239552"/>
        <c:crosses val="autoZero"/>
        <c:auto val="1"/>
        <c:lblAlgn val="ctr"/>
        <c:lblOffset val="100"/>
        <c:noMultiLvlLbl val="0"/>
      </c:catAx>
      <c:valAx>
        <c:axId val="19723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23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385.35007000000002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851328"/>
        <c:axId val="188852864"/>
      </c:barChart>
      <c:catAx>
        <c:axId val="18885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852864"/>
        <c:crosses val="autoZero"/>
        <c:auto val="1"/>
        <c:lblAlgn val="ctr"/>
        <c:lblOffset val="100"/>
        <c:noMultiLvlLbl val="0"/>
      </c:catAx>
      <c:valAx>
        <c:axId val="18885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8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2.5323039999999999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872192"/>
        <c:axId val="188873728"/>
      </c:barChart>
      <c:catAx>
        <c:axId val="1888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873728"/>
        <c:crosses val="autoZero"/>
        <c:auto val="1"/>
        <c:lblAlgn val="ctr"/>
        <c:lblOffset val="100"/>
        <c:noMultiLvlLbl val="0"/>
      </c:catAx>
      <c:valAx>
        <c:axId val="188873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8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29.226341000000001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22144"/>
        <c:axId val="189623680"/>
      </c:barChart>
      <c:catAx>
        <c:axId val="18962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23680"/>
        <c:crosses val="autoZero"/>
        <c:auto val="1"/>
        <c:lblAlgn val="ctr"/>
        <c:lblOffset val="100"/>
        <c:noMultiLvlLbl val="0"/>
      </c:catAx>
      <c:valAx>
        <c:axId val="18962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2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4.6140995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67584"/>
        <c:axId val="189669376"/>
      </c:barChart>
      <c:catAx>
        <c:axId val="18966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69376"/>
        <c:crosses val="autoZero"/>
        <c:auto val="1"/>
        <c:lblAlgn val="ctr"/>
        <c:lblOffset val="100"/>
        <c:noMultiLvlLbl val="0"/>
      </c:catAx>
      <c:valAx>
        <c:axId val="18966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6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1012.3205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88448"/>
        <c:axId val="193528192"/>
      </c:barChart>
      <c:catAx>
        <c:axId val="18968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528192"/>
        <c:crosses val="autoZero"/>
        <c:auto val="1"/>
        <c:lblAlgn val="ctr"/>
        <c:lblOffset val="100"/>
        <c:noMultiLvlLbl val="0"/>
      </c:catAx>
      <c:valAx>
        <c:axId val="19352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8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14.659757000000001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543168"/>
        <c:axId val="193549056"/>
      </c:barChart>
      <c:catAx>
        <c:axId val="19354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549056"/>
        <c:crosses val="autoZero"/>
        <c:auto val="1"/>
        <c:lblAlgn val="ctr"/>
        <c:lblOffset val="100"/>
        <c:noMultiLvlLbl val="0"/>
      </c:catAx>
      <c:valAx>
        <c:axId val="19354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54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60" sqref="H60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허선주, ID : H1900427)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10:35:57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2892.1257000000001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118.63318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45.780074999999997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67.137</v>
      </c>
      <c r="G8" s="59">
        <f>'DRIs DATA 입력'!G8</f>
        <v>13.576000000000001</v>
      </c>
      <c r="H8" s="59">
        <f>'DRIs DATA 입력'!H8</f>
        <v>19.288</v>
      </c>
      <c r="I8" s="46"/>
      <c r="J8" s="59" t="s">
        <v>216</v>
      </c>
      <c r="K8" s="59">
        <f>'DRIs DATA 입력'!K8</f>
        <v>11.670999999999999</v>
      </c>
      <c r="L8" s="59">
        <f>'DRIs DATA 입력'!L8</f>
        <v>16.41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1201.0046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33.564475999999999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7.5116079999999998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385.35007000000002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168.0077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3.2873030000000001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2.5323039999999999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29.226341000000001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4.6140995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1012.3205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14.659757000000001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3.8943743999999998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1.6458919000000001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820.03440000000001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1978.6722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11062.942999999999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5473.3823000000002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152.55688000000001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227.31873999999999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25.861260000000001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19.024764999999999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1251.8010999999999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4.2002417E-2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5.2169455999999998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131.63692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125.87808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60" sqref="H60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277</v>
      </c>
      <c r="B1" s="60" t="s">
        <v>278</v>
      </c>
      <c r="G1" s="61" t="s">
        <v>279</v>
      </c>
      <c r="H1" s="60" t="s">
        <v>280</v>
      </c>
    </row>
    <row r="3" spans="1:27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285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>
      <c r="A5" s="65"/>
      <c r="B5" s="65" t="s">
        <v>287</v>
      </c>
      <c r="C5" s="65" t="s">
        <v>288</v>
      </c>
      <c r="E5" s="65"/>
      <c r="F5" s="65" t="s">
        <v>289</v>
      </c>
      <c r="G5" s="65" t="s">
        <v>290</v>
      </c>
      <c r="H5" s="65" t="s">
        <v>285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288</v>
      </c>
    </row>
    <row r="6" spans="1:27">
      <c r="A6" s="65" t="s">
        <v>282</v>
      </c>
      <c r="B6" s="65">
        <v>2140</v>
      </c>
      <c r="C6" s="65">
        <v>2892.1257000000001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60</v>
      </c>
      <c r="P6" s="65">
        <v>75</v>
      </c>
      <c r="Q6" s="65">
        <v>0</v>
      </c>
      <c r="R6" s="65">
        <v>0</v>
      </c>
      <c r="S6" s="65">
        <v>118.63318</v>
      </c>
      <c r="U6" s="65" t="s">
        <v>299</v>
      </c>
      <c r="V6" s="65">
        <v>0</v>
      </c>
      <c r="W6" s="65">
        <v>5</v>
      </c>
      <c r="X6" s="65">
        <v>20</v>
      </c>
      <c r="Y6" s="65">
        <v>0</v>
      </c>
      <c r="Z6" s="65">
        <v>45.780074999999997</v>
      </c>
    </row>
    <row r="7" spans="1:27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>
      <c r="E8" s="65" t="s">
        <v>301</v>
      </c>
      <c r="F8" s="65">
        <v>67.137</v>
      </c>
      <c r="G8" s="65">
        <v>13.576000000000001</v>
      </c>
      <c r="H8" s="65">
        <v>19.288</v>
      </c>
      <c r="J8" s="65" t="s">
        <v>301</v>
      </c>
      <c r="K8" s="65">
        <v>11.670999999999999</v>
      </c>
      <c r="L8" s="65">
        <v>16.41</v>
      </c>
    </row>
    <row r="13" spans="1:27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288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288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288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288</v>
      </c>
    </row>
    <row r="16" spans="1:27">
      <c r="A16" s="65" t="s">
        <v>307</v>
      </c>
      <c r="B16" s="65">
        <v>780</v>
      </c>
      <c r="C16" s="65">
        <v>1090</v>
      </c>
      <c r="D16" s="65">
        <v>0</v>
      </c>
      <c r="E16" s="65">
        <v>3000</v>
      </c>
      <c r="F16" s="65">
        <v>1201.0046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33.564475999999999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7.5116079999999998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385.35007000000002</v>
      </c>
    </row>
    <row r="23" spans="1:62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288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288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288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288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288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288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288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288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288</v>
      </c>
    </row>
    <row r="26" spans="1:62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168.0077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3.2873030000000001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2.5323039999999999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29.226341000000001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4.6140995</v>
      </c>
      <c r="AJ26" s="65" t="s">
        <v>318</v>
      </c>
      <c r="AK26" s="65">
        <v>450</v>
      </c>
      <c r="AL26" s="65">
        <v>550</v>
      </c>
      <c r="AM26" s="65">
        <v>0</v>
      </c>
      <c r="AN26" s="65">
        <v>1000</v>
      </c>
      <c r="AO26" s="65">
        <v>1012.3205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14.659757000000001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3.8943743999999998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1.6458919000000001</v>
      </c>
    </row>
    <row r="33" spans="1:68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288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288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288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288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288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820.03440000000001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1978.6722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11062.942999999999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5473.3823000000002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152.55688000000001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227.31873999999999</v>
      </c>
    </row>
    <row r="43" spans="1:68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288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288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288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288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288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288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288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288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288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25.861260000000001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19.024764999999999</v>
      </c>
      <c r="O46" s="65" t="s">
        <v>336</v>
      </c>
      <c r="P46" s="65">
        <v>970</v>
      </c>
      <c r="Q46" s="65">
        <v>800</v>
      </c>
      <c r="R46" s="65">
        <v>480</v>
      </c>
      <c r="S46" s="65">
        <v>10000</v>
      </c>
      <c r="T46" s="65">
        <v>1251.8010999999999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4.2002417E-2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5.2169455999999998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131.63692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125.87808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339</v>
      </c>
      <c r="B2" s="60" t="s">
        <v>340</v>
      </c>
      <c r="C2" s="60" t="s">
        <v>276</v>
      </c>
      <c r="D2" s="60">
        <v>53</v>
      </c>
      <c r="E2" s="60">
        <v>2892.1257000000001</v>
      </c>
      <c r="F2" s="60">
        <v>412.94308000000001</v>
      </c>
      <c r="G2" s="60">
        <v>83.501464999999996</v>
      </c>
      <c r="H2" s="60">
        <v>44.7117</v>
      </c>
      <c r="I2" s="60">
        <v>38.789763999999998</v>
      </c>
      <c r="J2" s="60">
        <v>118.63318</v>
      </c>
      <c r="K2" s="60">
        <v>61.210430000000002</v>
      </c>
      <c r="L2" s="60">
        <v>57.422744999999999</v>
      </c>
      <c r="M2" s="60">
        <v>45.780074999999997</v>
      </c>
      <c r="N2" s="60">
        <v>3.8646150000000001</v>
      </c>
      <c r="O2" s="60">
        <v>25.875868000000001</v>
      </c>
      <c r="P2" s="60">
        <v>1458.6437000000001</v>
      </c>
      <c r="Q2" s="60">
        <v>49.628019999999999</v>
      </c>
      <c r="R2" s="60">
        <v>1201.0046</v>
      </c>
      <c r="S2" s="60">
        <v>165.91002</v>
      </c>
      <c r="T2" s="60">
        <v>12421.129000000001</v>
      </c>
      <c r="U2" s="60">
        <v>7.5116079999999998</v>
      </c>
      <c r="V2" s="60">
        <v>33.564475999999999</v>
      </c>
      <c r="W2" s="60">
        <v>385.35007000000002</v>
      </c>
      <c r="X2" s="60">
        <v>168.0077</v>
      </c>
      <c r="Y2" s="60">
        <v>3.2873030000000001</v>
      </c>
      <c r="Z2" s="60">
        <v>2.5323039999999999</v>
      </c>
      <c r="AA2" s="60">
        <v>29.226341000000001</v>
      </c>
      <c r="AB2" s="60">
        <v>4.6140995</v>
      </c>
      <c r="AC2" s="60">
        <v>1012.3205</v>
      </c>
      <c r="AD2" s="60">
        <v>14.659757000000001</v>
      </c>
      <c r="AE2" s="60">
        <v>3.8943743999999998</v>
      </c>
      <c r="AF2" s="60">
        <v>1.6458919000000001</v>
      </c>
      <c r="AG2" s="60">
        <v>820.03440000000001</v>
      </c>
      <c r="AH2" s="60">
        <v>509.94357000000002</v>
      </c>
      <c r="AI2" s="60">
        <v>310.09084999999999</v>
      </c>
      <c r="AJ2" s="60">
        <v>1978.6722</v>
      </c>
      <c r="AK2" s="60">
        <v>11062.942999999999</v>
      </c>
      <c r="AL2" s="60">
        <v>152.55688000000001</v>
      </c>
      <c r="AM2" s="60">
        <v>5473.3823000000002</v>
      </c>
      <c r="AN2" s="60">
        <v>227.31873999999999</v>
      </c>
      <c r="AO2" s="60">
        <v>25.861260000000001</v>
      </c>
      <c r="AP2" s="60">
        <v>18.645133999999999</v>
      </c>
      <c r="AQ2" s="60">
        <v>7.2161270000000002</v>
      </c>
      <c r="AR2" s="60">
        <v>19.024764999999999</v>
      </c>
      <c r="AS2" s="60">
        <v>1251.8010999999999</v>
      </c>
      <c r="AT2" s="60">
        <v>4.2002417E-2</v>
      </c>
      <c r="AU2" s="60">
        <v>5.2169455999999998</v>
      </c>
      <c r="AV2" s="60">
        <v>131.63692</v>
      </c>
      <c r="AW2" s="60">
        <v>125.87808</v>
      </c>
      <c r="AX2" s="60">
        <v>0.34235885999999999</v>
      </c>
      <c r="AY2" s="60">
        <v>2.2352086999999998</v>
      </c>
      <c r="AZ2" s="60">
        <v>534.00599999999997</v>
      </c>
      <c r="BA2" s="60">
        <v>94.811226000000005</v>
      </c>
      <c r="BB2" s="60">
        <v>28.826167999999999</v>
      </c>
      <c r="BC2" s="60">
        <v>36.141261999999998</v>
      </c>
      <c r="BD2" s="60">
        <v>29.82696</v>
      </c>
      <c r="BE2" s="60">
        <v>2.4956336000000001</v>
      </c>
      <c r="BF2" s="60">
        <v>11.733905</v>
      </c>
      <c r="BG2" s="60">
        <v>2.7754896000000001E-3</v>
      </c>
      <c r="BH2" s="60">
        <v>7.7224867000000004E-3</v>
      </c>
      <c r="BI2" s="60">
        <v>5.9728864999999999E-3</v>
      </c>
      <c r="BJ2" s="60">
        <v>7.2282669999999993E-2</v>
      </c>
      <c r="BK2" s="60">
        <v>2.1349920000000001E-4</v>
      </c>
      <c r="BL2" s="60">
        <v>0.5470294</v>
      </c>
      <c r="BM2" s="60">
        <v>8.8167950000000008</v>
      </c>
      <c r="BN2" s="60">
        <v>2.2438889</v>
      </c>
      <c r="BO2" s="60">
        <v>130.66637</v>
      </c>
      <c r="BP2" s="60">
        <v>26.251152000000001</v>
      </c>
      <c r="BQ2" s="60">
        <v>42.430594999999997</v>
      </c>
      <c r="BR2" s="60">
        <v>150.30906999999999</v>
      </c>
      <c r="BS2" s="60">
        <v>50.472504000000001</v>
      </c>
      <c r="BT2" s="60">
        <v>29.199577000000001</v>
      </c>
      <c r="BU2" s="60">
        <v>0.103675924</v>
      </c>
      <c r="BV2" s="60">
        <v>0.17310900000000001</v>
      </c>
      <c r="BW2" s="60">
        <v>1.9305526</v>
      </c>
      <c r="BX2" s="60">
        <v>3.2546403000000002</v>
      </c>
      <c r="BY2" s="60">
        <v>0.30609019999999998</v>
      </c>
      <c r="BZ2" s="60">
        <v>4.3138776999999999E-4</v>
      </c>
      <c r="CA2" s="60">
        <v>1.4923445</v>
      </c>
      <c r="CB2" s="60">
        <v>0.11858641</v>
      </c>
      <c r="CC2" s="60">
        <v>0.46125250000000001</v>
      </c>
      <c r="CD2" s="60">
        <v>3.8878206999999998</v>
      </c>
      <c r="CE2" s="60">
        <v>9.8929130000000004E-2</v>
      </c>
      <c r="CF2" s="60">
        <v>0.93354577000000005</v>
      </c>
      <c r="CG2" s="60">
        <v>0</v>
      </c>
      <c r="CH2" s="60">
        <v>0.11018176</v>
      </c>
      <c r="CI2" s="60">
        <v>4.6815999999999998E-7</v>
      </c>
      <c r="CJ2" s="60">
        <v>7.9029026</v>
      </c>
      <c r="CK2" s="60">
        <v>2.5291793E-2</v>
      </c>
      <c r="CL2" s="60">
        <v>1.2985209</v>
      </c>
      <c r="CM2" s="60">
        <v>8.3160080000000001</v>
      </c>
      <c r="CN2" s="60">
        <v>4201.9736000000003</v>
      </c>
      <c r="CO2" s="60">
        <v>7471.6880000000001</v>
      </c>
      <c r="CP2" s="60">
        <v>5531.1405999999997</v>
      </c>
      <c r="CQ2" s="60">
        <v>1704.5465999999999</v>
      </c>
      <c r="CR2" s="60">
        <v>913.06780000000003</v>
      </c>
      <c r="CS2" s="60">
        <v>585.03045999999995</v>
      </c>
      <c r="CT2" s="60">
        <v>4317.3516</v>
      </c>
      <c r="CU2" s="60">
        <v>2908.3166999999999</v>
      </c>
      <c r="CV2" s="60">
        <v>1823.3001999999999</v>
      </c>
      <c r="CW2" s="60">
        <v>3436.4883</v>
      </c>
      <c r="CX2" s="60">
        <v>991.28890000000001</v>
      </c>
      <c r="CY2" s="60">
        <v>4959.5502999999999</v>
      </c>
      <c r="CZ2" s="60">
        <v>2953.7383</v>
      </c>
      <c r="DA2" s="60">
        <v>6746.7505000000001</v>
      </c>
      <c r="DB2" s="60">
        <v>5965.8887000000004</v>
      </c>
      <c r="DC2" s="60">
        <v>10038.964</v>
      </c>
      <c r="DD2" s="60">
        <v>17278.97</v>
      </c>
      <c r="DE2" s="60">
        <v>4221.7313999999997</v>
      </c>
      <c r="DF2" s="60">
        <v>6277.7025999999996</v>
      </c>
      <c r="DG2" s="60">
        <v>3888.4423999999999</v>
      </c>
      <c r="DH2" s="60">
        <v>209.9127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94.811226000000005</v>
      </c>
      <c r="B6">
        <f>BB2</f>
        <v>28.826167999999999</v>
      </c>
      <c r="C6">
        <f>BC2</f>
        <v>36.141261999999998</v>
      </c>
      <c r="D6">
        <f>BD2</f>
        <v>29.82696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2" sqref="K22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24461</v>
      </c>
      <c r="C2" s="56">
        <f ca="1">YEAR(TODAY())-YEAR(B2)+IF(TODAY()&gt;=DATE(YEAR(TODAY()),MONTH(B2),DAY(B2)),0,-1)</f>
        <v>54</v>
      </c>
      <c r="E2" s="52">
        <v>157.4</v>
      </c>
      <c r="F2" s="53" t="s">
        <v>39</v>
      </c>
      <c r="G2" s="52">
        <v>64.599999999999994</v>
      </c>
      <c r="H2" s="51" t="s">
        <v>41</v>
      </c>
      <c r="I2" s="72">
        <f>ROUND(G3/E3^2,1)</f>
        <v>26.1</v>
      </c>
    </row>
    <row r="3" spans="1:9">
      <c r="E3" s="51">
        <f>E2/100</f>
        <v>1.5740000000000001</v>
      </c>
      <c r="F3" s="51" t="s">
        <v>40</v>
      </c>
      <c r="G3" s="51">
        <f>G2</f>
        <v>64.599999999999994</v>
      </c>
      <c r="H3" s="51" t="s">
        <v>41</v>
      </c>
      <c r="I3" s="72"/>
    </row>
    <row r="4" spans="1:9">
      <c r="A4" t="s">
        <v>273</v>
      </c>
    </row>
    <row r="5" spans="1:9">
      <c r="B5" s="64">
        <v>44109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32" sqref="P3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허선주, ID : H1900427)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31일 10:35:57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44109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157.4</v>
      </c>
      <c r="L12" s="129"/>
      <c r="M12" s="122">
        <f>'개인정보 및 신체계측 입력'!G2</f>
        <v>64.599999999999994</v>
      </c>
      <c r="N12" s="123"/>
      <c r="O12" s="118" t="s">
        <v>271</v>
      </c>
      <c r="P12" s="112"/>
      <c r="Q12" s="115">
        <f>'개인정보 및 신체계측 입력'!I2</f>
        <v>26.1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허선주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67.137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13.576000000000001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19.288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16.399999999999999</v>
      </c>
      <c r="L72" s="36" t="s">
        <v>53</v>
      </c>
      <c r="M72" s="36">
        <f>ROUND('DRIs DATA'!K8,1)</f>
        <v>11.7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160.13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279.7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168.01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307.61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102.5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737.53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258.61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2020-12-31T04:19:12Z</dcterms:modified>
</cp:coreProperties>
</file>