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<sst xmlns="http://schemas.openxmlformats.org/spreadsheetml/2006/main" count="692" uniqueCount="338">
  <si>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</si>
  <si>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</si>
  <si>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</si>
  <si>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</si>
  <si>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</si>
  <si>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</si>
  <si>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</si>
  <si>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</si>
  <si>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</si>
  <si>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</si>
  <si>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</si>
  <si>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</si>
  <si>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</si>
  <si>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</si>
  <si>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</si>
  <si>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</si>
  <si>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</si>
  <si>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</si>
  <si>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</si>
  <si>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</si>
  <si>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</si>
  <si>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</si>
  <si>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</si>
  <si>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</si>
  <si>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</si>
  <si>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</si>
  <si>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</si>
  <si>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</si>
  <si>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</si>
  <si>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</si>
  <si>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</si>
  <si>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</si>
  <si>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</si>
  <si>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</si>
  <si>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</si>
  <si>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</si>
  <si>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</si>
  <si>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</si>
  <si>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</si>
  <si>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</si>
  <si>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</si>
  <si>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</si>
  <si>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</si>
  <si>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</si>
  <si>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</si>
  <si>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</si>
  <si>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</si>
  <si>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</si>
  <si>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</si>
  <si>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</si>
  <si>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</si>
  <si>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</si>
  <si>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</si>
  <si>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</si>
  <si>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</si>
  <si>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</si>
  <si>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</si>
  <si>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</si>
  <si>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</si>
  <si>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</si>
  <si>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</si>
  <si>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</si>
  <si>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</si>
  <si>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</si>
  <si>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</si>
  <si>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</si>
  <si>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</si>
  <si>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</si>
  <si>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</si>
  <si>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</si>
  <si>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</si>
  <si>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</si>
  <si>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</si>
  <si>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</si>
  <si>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</si>
  <si>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</si>
  <si>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</si>
  <si>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</si>
  <si>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</si>
  <si>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</si>
  <si>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</si>
  <si>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</si>
  <si>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</si>
  <si>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</si>
  <si>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</si>
  <si>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</si>
  <si>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</si>
  <si>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</si>
  <si>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</si>
  <si>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</si>
  <si>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</si>
  <si>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</si>
  <si>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</si>
  <si>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</si>
  <si>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</si>
  <si>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</si>
  <si>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</si>
  <si>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</si>
  <si>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</si>
  <si>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</si>
  <si>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</si>
  <si>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</si>
  <si>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</si>
  <si>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</si>
  <si>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</si>
  <si>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</si>
  <si>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</si>
  <si>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</si>
  <si>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</si>
  <si>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</si>
  <si>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</si>
  <si>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</si>
  <si>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</si>
  <si>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</si>
  <si>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</si>
  <si>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</si>
  <si>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</si>
  <si>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</si>
  <si>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</si>
  <si>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</si>
  <si>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</si>
  <si>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</si>
  <si>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</si>
  <si>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</si>
  <si>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</si>
  <si>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</si>
  <si>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</si>
  <si>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</si>
  <si>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</si>
  <si>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</si>
  <si>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</si>
  <si>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</si>
  <si>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</si>
  <si>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</si>
  <si>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</si>
  <si>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</si>
  <si>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</si>
  <si>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</si>
  <si>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</si>
  <si>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</si>
  <si>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</si>
  <si>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</si>
  <si>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</si>
  <si>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</si>
  <si>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</si>
  <si>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</si>
  <si>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</si>
  <si>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</si>
  <si>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</si>
  <si>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</si>
  <si>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</si>
  <si>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</si>
  <si>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</si>
  <si>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</si>
  <si>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</si>
  <si>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</si>
  <si>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</si>
  <si>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</si>
  <si>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</si>
  <si>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</si>
  <si>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</si>
  <si>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</si>
  <si>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</si>
  <si>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</si>
  <si>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</si>
  <si>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</si>
  <si>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</si>
  <si>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</si>
  <si>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</si>
  <si>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</si>
  <si>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</si>
  <si>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</si>
  <si>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</si>
  <si>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</si>
  <si>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</si>
  <si>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</si>
  <si>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</si>
  <si>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</si>
  <si>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</si>
  <si>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</si>
  <si>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</si>
  <si>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</si>
  <si>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</si>
  <si>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</si>
  <si>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</si>
  <si>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</si>
  <si>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</si>
  <si>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</si>
  <si>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</si>
  <si>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</si>
  <si>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</si>
  <si>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</si>
  <si>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</si>
  <si>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</si>
  <si>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</si>
  <si>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</si>
  <si>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</si>
  <si>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</si>
  <si>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</si>
  <si>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</si>
  <si>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</si>
  <si>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</si>
  <si>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</si>
  <si>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</si>
  <si>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</si>
  <si>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</si>
  <si>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</si>
  <si>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</si>
  <si>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</si>
  <si>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</si>
  <si>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</si>
  <si>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</si>
  <si>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</si>
  <si>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</si>
  <si>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</si>
  <si>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</si>
  <si>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</si>
  <si>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</si>
  <si>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</si>
  <si>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</si>
  <si>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</si>
  <si>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</si>
  <si>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</si>
  <si>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</si>
  <si>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</si>
  <si>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</si>
  <si>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</si>
  <si>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</si>
  <si>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</si>
  <si>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</si>
  <si>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</si>
  <si>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</si>
  <si>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</si>
  <si>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</si>
  <si>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</si>
  <si>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</si>
  <si>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</si>
  <si>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</si>
  <si>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</si>
  <si>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</si>
  <si>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</si>
  <si>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</si>
  <si>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</si>
  <si>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</si>
  <si>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</si>
  <si>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</si>
  <si>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</si>
  <si>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</si>
  <si>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</si>
  <si>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</si>
  <si>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</si>
  <si>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</si>
  <si>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</si>
  <si>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</si>
  <si>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</si>
  <si>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</si>
  <si>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</si>
  <si>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</si>
  <si>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</si>
  <si>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</si>
  <si>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</si>
  <si>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</si>
  <si>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</si>
  <si>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</si>
  <si>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</si>
  <si>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</si>
  <si>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</si>
  <si>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</si>
  <si>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</si>
  <si>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</si>
  <si>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</si>
  <si>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</si>
  <si>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</si>
  <si>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</si>
  <si>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</si>
  <si>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</si>
  <si>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</si>
  <si>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</si>
  <si>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</si>
  <si>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</si>
  <si>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</si>
  <si>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</si>
  <si>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</si>
  <si>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</si>
  <si>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</si>
  <si>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</si>
  <si>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</si>
  <si>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</si>
  <si>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</si>
  <si>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</si>
  <si>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</si>
  <si>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</si>
  <si>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</si>
  <si>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</si>
  <si>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</si>
  <si>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</si>
  <si>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</si>
  <si>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</si>
  <si>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</si>
  <si>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</si>
  <si>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</si>
  <si>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</si>
  <si>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</si>
  <si>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</si>
  <si>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</si>
  <si>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</si>
  <si>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</si>
  <si>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</si>
  <si>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</si>
  <si>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</si>
  <si>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</si>
  <si>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</si>
  <si>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</si>
  <si>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(설문지 : FFQ 95문항 설문지, 사용자 : 안흥선, ID : H1900431)</t>
  </si>
  <si>
    <t>2021년 11월 16일 15:59:36</t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</si>
  <si>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</si>
  <si>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</si>
  <si>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</si>
  <si>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</si>
  <si>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</si>
  <si>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</si>
  <si>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</si>
  <si>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</si>
  <si>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</si>
  <si>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</si>
  <si>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</si>
  <si>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</si>
  <si>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</si>
  <si>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</si>
  <si>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</si>
  <si>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칼슘</t>
    <phoneticPr fontId="1" type="noConversion"/>
  </si>
  <si>
    <t>마그네슘</t>
    <phoneticPr fontId="1" type="noConversion"/>
  </si>
  <si>
    <t>미량 무기질</t>
    <phoneticPr fontId="1" type="noConversion"/>
  </si>
  <si>
    <t>구리</t>
    <phoneticPr fontId="1" type="noConversion"/>
  </si>
  <si>
    <t>크롬(ug/일)</t>
    <phoneticPr fontId="1" type="noConversion"/>
  </si>
  <si>
    <t>H1900431</t>
  </si>
  <si>
    <t>안흥선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</si>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</sst>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63.079909999999998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26832"/>
        <c:axId val="530119384"/>
      </c:barChart>
      <c:catAx>
        <c:axId val="53012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19384"/>
        <c:crosses val="autoZero"/>
        <c:auto val="1"/>
        <c:lblAlgn val="ctr"/>
        <c:lblOffset val="100"/>
        <c:noMultiLvlLbl val="0"/>
      </c:catAx>
      <c:valAx>
        <c:axId val="53011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2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1.8847313999999999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9008"/>
        <c:axId val="508360184"/>
      </c:barChart>
      <c:catAx>
        <c:axId val="50835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0184"/>
        <c:crosses val="autoZero"/>
        <c:auto val="1"/>
        <c:lblAlgn val="ctr"/>
        <c:lblOffset val="100"/>
        <c:noMultiLvlLbl val="0"/>
      </c:catAx>
      <c:valAx>
        <c:axId val="50836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0.49733260000000001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8224"/>
        <c:axId val="508365672"/>
      </c:barChart>
      <c:catAx>
        <c:axId val="50835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5672"/>
        <c:crosses val="autoZero"/>
        <c:auto val="1"/>
        <c:lblAlgn val="ctr"/>
        <c:lblOffset val="100"/>
        <c:noMultiLvlLbl val="0"/>
      </c:catAx>
      <c:valAx>
        <c:axId val="50836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1038.0831000000001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5872"/>
        <c:axId val="508364104"/>
      </c:barChart>
      <c:catAx>
        <c:axId val="50835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4104"/>
        <c:crosses val="autoZero"/>
        <c:auto val="1"/>
        <c:lblAlgn val="ctr"/>
        <c:lblOffset val="100"/>
        <c:noMultiLvlLbl val="0"/>
      </c:catAx>
      <c:valAx>
        <c:axId val="50836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2555.1956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5280"/>
        <c:axId val="508355088"/>
      </c:barChart>
      <c:catAx>
        <c:axId val="50836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55088"/>
        <c:crosses val="autoZero"/>
        <c:auto val="1"/>
        <c:lblAlgn val="ctr"/>
        <c:lblOffset val="100"/>
        <c:noMultiLvlLbl val="0"/>
      </c:catAx>
      <c:valAx>
        <c:axId val="508355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59.359740000000002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5480"/>
        <c:axId val="508354696"/>
      </c:barChart>
      <c:catAx>
        <c:axId val="50835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54696"/>
        <c:crosses val="autoZero"/>
        <c:auto val="1"/>
        <c:lblAlgn val="ctr"/>
        <c:lblOffset val="100"/>
        <c:noMultiLvlLbl val="0"/>
      </c:catAx>
      <c:valAx>
        <c:axId val="50835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115.28695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1360"/>
        <c:axId val="508362536"/>
      </c:barChart>
      <c:catAx>
        <c:axId val="50836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2536"/>
        <c:crosses val="autoZero"/>
        <c:auto val="1"/>
        <c:lblAlgn val="ctr"/>
        <c:lblOffset val="100"/>
        <c:noMultiLvlLbl val="0"/>
      </c:catAx>
      <c:valAx>
        <c:axId val="50836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10.905478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2928"/>
        <c:axId val="508363712"/>
      </c:barChart>
      <c:catAx>
        <c:axId val="50836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3712"/>
        <c:crosses val="autoZero"/>
        <c:auto val="1"/>
        <c:lblAlgn val="ctr"/>
        <c:lblOffset val="100"/>
        <c:noMultiLvlLbl val="0"/>
      </c:catAx>
      <c:valAx>
        <c:axId val="508363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599.59640000000002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7048"/>
        <c:axId val="508364496"/>
      </c:barChart>
      <c:catAx>
        <c:axId val="50835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4496"/>
        <c:crosses val="autoZero"/>
        <c:auto val="1"/>
        <c:lblAlgn val="ctr"/>
        <c:lblOffset val="100"/>
        <c:noMultiLvlLbl val="0"/>
      </c:catAx>
      <c:valAx>
        <c:axId val="508364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4.3868645999999997E-2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7440"/>
        <c:axId val="508361752"/>
      </c:barChart>
      <c:catAx>
        <c:axId val="50835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1752"/>
        <c:crosses val="autoZero"/>
        <c:auto val="1"/>
        <c:lblAlgn val="ctr"/>
        <c:lblOffset val="100"/>
        <c:noMultiLvlLbl val="0"/>
      </c:catAx>
      <c:valAx>
        <c:axId val="50836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3.1997461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8616"/>
        <c:axId val="508363320"/>
      </c:barChart>
      <c:catAx>
        <c:axId val="50835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3320"/>
        <c:crosses val="autoZero"/>
        <c:auto val="1"/>
        <c:lblAlgn val="ctr"/>
        <c:lblOffset val="100"/>
        <c:noMultiLvlLbl val="0"/>
      </c:catAx>
      <c:valAx>
        <c:axId val="50836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20.103387999999999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22912"/>
        <c:axId val="530123304"/>
      </c:barChart>
      <c:catAx>
        <c:axId val="5301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23304"/>
        <c:crosses val="autoZero"/>
        <c:auto val="1"/>
        <c:lblAlgn val="ctr"/>
        <c:lblOffset val="100"/>
        <c:noMultiLvlLbl val="0"/>
      </c:catAx>
      <c:valAx>
        <c:axId val="53012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57.166249999999998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7240"/>
        <c:axId val="508368416"/>
      </c:barChart>
      <c:catAx>
        <c:axId val="50836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8416"/>
        <c:crosses val="autoZero"/>
        <c:auto val="1"/>
        <c:lblAlgn val="ctr"/>
        <c:lblOffset val="100"/>
        <c:noMultiLvlLbl val="0"/>
      </c:catAx>
      <c:valAx>
        <c:axId val="50836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70.538460000000001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9592"/>
        <c:axId val="508367632"/>
      </c:barChart>
      <c:catAx>
        <c:axId val="50836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7632"/>
        <c:crosses val="autoZero"/>
        <c:auto val="1"/>
        <c:lblAlgn val="ctr"/>
        <c:lblOffset val="100"/>
        <c:noMultiLvlLbl val="0"/>
      </c:catAx>
      <c:valAx>
        <c:axId val="50836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4.96</c:v>
                </c:pt>
                <c:pt idx="1">
                  <c:v>13.760999999999999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370376"/>
        <c:axId val="508368808"/>
      </c:barChart>
      <c:catAx>
        <c:axId val="50837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8808"/>
        <c:crosses val="autoZero"/>
        <c:auto val="1"/>
        <c:lblAlgn val="ctr"/>
        <c:lblOffset val="100"/>
        <c:noMultiLvlLbl val="0"/>
      </c:catAx>
      <c:valAx>
        <c:axId val="50836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7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11.771286</c:v>
                </c:pt>
                <c:pt idx="1">
                  <c:v>14.133186</c:v>
                </c:pt>
                <c:pt idx="2">
                  <c:v>13.864006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369.64794999999998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90336"/>
        <c:axId val="509087200"/>
      </c:barChart>
      <c:catAx>
        <c:axId val="50909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87200"/>
        <c:crosses val="autoZero"/>
        <c:auto val="1"/>
        <c:lblAlgn val="ctr"/>
        <c:lblOffset val="100"/>
        <c:noMultiLvlLbl val="0"/>
      </c:catAx>
      <c:valAx>
        <c:axId val="50908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15.546817000000001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89552"/>
        <c:axId val="509089944"/>
      </c:barChart>
      <c:catAx>
        <c:axId val="50908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89944"/>
        <c:crosses val="autoZero"/>
        <c:auto val="1"/>
        <c:lblAlgn val="ctr"/>
        <c:lblOffset val="100"/>
        <c:noMultiLvlLbl val="0"/>
      </c:catAx>
      <c:valAx>
        <c:axId val="50908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8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72.86</c:v>
                </c:pt>
                <c:pt idx="1">
                  <c:v>10.51</c:v>
                </c:pt>
                <c:pt idx="2">
                  <c:v>16.63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088376"/>
        <c:axId val="509088768"/>
      </c:barChart>
      <c:catAx>
        <c:axId val="50908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88768"/>
        <c:crosses val="autoZero"/>
        <c:auto val="1"/>
        <c:lblAlgn val="ctr"/>
        <c:lblOffset val="100"/>
        <c:noMultiLvlLbl val="0"/>
      </c:catAx>
      <c:valAx>
        <c:axId val="50908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8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1797.3483000000001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81320"/>
        <c:axId val="509077792"/>
      </c:barChart>
      <c:catAx>
        <c:axId val="50908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77792"/>
        <c:crosses val="autoZero"/>
        <c:auto val="1"/>
        <c:lblAlgn val="ctr"/>
        <c:lblOffset val="100"/>
        <c:noMultiLvlLbl val="0"/>
      </c:catAx>
      <c:valAx>
        <c:axId val="50907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8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67.343310000000002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76224"/>
        <c:axId val="509075832"/>
      </c:barChart>
      <c:catAx>
        <c:axId val="50907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75832"/>
        <c:crosses val="autoZero"/>
        <c:auto val="1"/>
        <c:lblAlgn val="ctr"/>
        <c:lblOffset val="100"/>
        <c:noMultiLvlLbl val="0"/>
      </c:catAx>
      <c:valAx>
        <c:axId val="50907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335.54640000000001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84064"/>
        <c:axId val="509080536"/>
      </c:barChart>
      <c:catAx>
        <c:axId val="50908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80536"/>
        <c:crosses val="autoZero"/>
        <c:auto val="1"/>
        <c:lblAlgn val="ctr"/>
        <c:lblOffset val="100"/>
        <c:noMultiLvlLbl val="0"/>
      </c:catAx>
      <c:valAx>
        <c:axId val="50908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2.3081543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23696"/>
        <c:axId val="530124088"/>
      </c:barChart>
      <c:catAx>
        <c:axId val="53012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24088"/>
        <c:crosses val="autoZero"/>
        <c:auto val="1"/>
        <c:lblAlgn val="ctr"/>
        <c:lblOffset val="100"/>
        <c:noMultiLvlLbl val="0"/>
      </c:catAx>
      <c:valAx>
        <c:axId val="5301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2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4531.1779999999999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80928"/>
        <c:axId val="509079360"/>
      </c:barChart>
      <c:catAx>
        <c:axId val="50908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79360"/>
        <c:crosses val="autoZero"/>
        <c:auto val="1"/>
        <c:lblAlgn val="ctr"/>
        <c:lblOffset val="100"/>
        <c:noMultiLvlLbl val="0"/>
      </c:catAx>
      <c:valAx>
        <c:axId val="50907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8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13.771183000000001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77008"/>
        <c:axId val="509081712"/>
      </c:barChart>
      <c:catAx>
        <c:axId val="50907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81712"/>
        <c:crosses val="autoZero"/>
        <c:auto val="1"/>
        <c:lblAlgn val="ctr"/>
        <c:lblOffset val="100"/>
        <c:noMultiLvlLbl val="0"/>
      </c:catAx>
      <c:valAx>
        <c:axId val="50908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7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1.8896599000000001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77400"/>
        <c:axId val="509082104"/>
      </c:barChart>
      <c:catAx>
        <c:axId val="50907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82104"/>
        <c:crosses val="autoZero"/>
        <c:auto val="1"/>
        <c:lblAlgn val="ctr"/>
        <c:lblOffset val="100"/>
        <c:noMultiLvlLbl val="0"/>
      </c:catAx>
      <c:valAx>
        <c:axId val="50908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7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185.51850999999999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25656"/>
        <c:axId val="530117032"/>
      </c:barChart>
      <c:catAx>
        <c:axId val="53012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17032"/>
        <c:crosses val="autoZero"/>
        <c:auto val="1"/>
        <c:lblAlgn val="ctr"/>
        <c:lblOffset val="100"/>
        <c:noMultiLvlLbl val="0"/>
      </c:catAx>
      <c:valAx>
        <c:axId val="53011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2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1.0964205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18992"/>
        <c:axId val="530119776"/>
      </c:barChart>
      <c:catAx>
        <c:axId val="53011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19776"/>
        <c:crosses val="autoZero"/>
        <c:auto val="1"/>
        <c:lblAlgn val="ctr"/>
        <c:lblOffset val="100"/>
        <c:noMultiLvlLbl val="0"/>
      </c:catAx>
      <c:valAx>
        <c:axId val="53011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1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13.671669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32320"/>
        <c:axId val="530129184"/>
      </c:barChart>
      <c:catAx>
        <c:axId val="53013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29184"/>
        <c:crosses val="autoZero"/>
        <c:auto val="1"/>
        <c:lblAlgn val="ctr"/>
        <c:lblOffset val="100"/>
        <c:noMultiLvlLbl val="0"/>
      </c:catAx>
      <c:valAx>
        <c:axId val="53012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1.8896599000000001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29576"/>
        <c:axId val="530129968"/>
      </c:barChart>
      <c:catAx>
        <c:axId val="53012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29968"/>
        <c:crosses val="autoZero"/>
        <c:auto val="1"/>
        <c:lblAlgn val="ctr"/>
        <c:lblOffset val="100"/>
        <c:noMultiLvlLbl val="0"/>
      </c:catAx>
      <c:valAx>
        <c:axId val="53012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2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403.12581999999998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30360"/>
        <c:axId val="530131144"/>
      </c:barChart>
      <c:catAx>
        <c:axId val="53013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31144"/>
        <c:crosses val="autoZero"/>
        <c:auto val="1"/>
        <c:lblAlgn val="ctr"/>
        <c:lblOffset val="100"/>
        <c:noMultiLvlLbl val="0"/>
      </c:catAx>
      <c:valAx>
        <c:axId val="53013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3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5.4464930000000003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52552"/>
        <c:axId val="528451576"/>
      </c:barChart>
      <c:catAx>
        <c:axId val="49715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51576"/>
        <c:crosses val="autoZero"/>
        <c:auto val="1"/>
        <c:lblAlgn val="ctr"/>
        <c:lblOffset val="100"/>
        <c:noMultiLvlLbl val="0"/>
      </c:catAx>
      <c:valAx>
        <c:axId val="52845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5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안흥선, ID : H1900431)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16일 15:59:36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1797.3483000000001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63.079909999999998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20.103387999999999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72.86</v>
      </c>
      <c r="G8" s="59">
        <f>'DRIs DATA 입력'!G8</f>
        <v>10.51</v>
      </c>
      <c r="H8" s="59">
        <f>'DRIs DATA 입력'!H8</f>
        <v>16.63</v>
      </c>
      <c r="I8" s="46"/>
      <c r="J8" s="59" t="s">
        <v>216</v>
      </c>
      <c r="K8" s="59">
        <f>'DRIs DATA 입력'!K8</f>
        <v>4.96</v>
      </c>
      <c r="L8" s="59">
        <f>'DRIs DATA 입력'!L8</f>
        <v>13.760999999999999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369.64794999999998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15.546817000000001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2.3081543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185.51850999999999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67.343310000000002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1.4665376000000001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1.0964205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13.671669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1.8896599000000001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403.12581999999998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5.4464930000000003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1.8847313999999999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0.49733260000000001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335.54640000000001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1038.0831000000001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4531.1779999999999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2555.1956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59.359740000000002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115.28695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13.771183000000001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10.905478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599.59640000000002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4.3868645999999997E-2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3.1997461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57.166249999999998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70.538460000000001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5" sqref="M55:N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312</v>
      </c>
      <c r="B1" s="61" t="s">
        <v>313</v>
      </c>
      <c r="G1" s="62" t="s">
        <v>301</v>
      </c>
      <c r="H1" s="61" t="s">
        <v>314</v>
      </c>
    </row>
    <row r="3" spans="1:27" x14ac:dyDescent="0.3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276</v>
      </c>
      <c r="B4" s="69"/>
      <c r="C4" s="69"/>
      <c r="E4" s="66" t="s">
        <v>315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316</v>
      </c>
      <c r="V4" s="69"/>
      <c r="W4" s="69"/>
      <c r="X4" s="69"/>
      <c r="Y4" s="69"/>
      <c r="Z4" s="69"/>
    </row>
    <row r="5" spans="1:27" x14ac:dyDescent="0.3">
      <c r="A5" s="65"/>
      <c r="B5" s="65" t="s">
        <v>278</v>
      </c>
      <c r="C5" s="65" t="s">
        <v>317</v>
      </c>
      <c r="E5" s="65"/>
      <c r="F5" s="65" t="s">
        <v>50</v>
      </c>
      <c r="G5" s="65" t="s">
        <v>318</v>
      </c>
      <c r="H5" s="65" t="s">
        <v>46</v>
      </c>
      <c r="J5" s="65"/>
      <c r="K5" s="65" t="s">
        <v>279</v>
      </c>
      <c r="L5" s="65" t="s">
        <v>319</v>
      </c>
      <c r="N5" s="65"/>
      <c r="O5" s="65" t="s">
        <v>280</v>
      </c>
      <c r="P5" s="65" t="s">
        <v>281</v>
      </c>
      <c r="Q5" s="65" t="s">
        <v>320</v>
      </c>
      <c r="R5" s="65" t="s">
        <v>282</v>
      </c>
      <c r="S5" s="65" t="s">
        <v>317</v>
      </c>
      <c r="U5" s="65"/>
      <c r="V5" s="65" t="s">
        <v>280</v>
      </c>
      <c r="W5" s="65" t="s">
        <v>281</v>
      </c>
      <c r="X5" s="65" t="s">
        <v>320</v>
      </c>
      <c r="Y5" s="65" t="s">
        <v>282</v>
      </c>
      <c r="Z5" s="65" t="s">
        <v>317</v>
      </c>
    </row>
    <row r="6" spans="1:27" x14ac:dyDescent="0.3">
      <c r="A6" s="65" t="s">
        <v>276</v>
      </c>
      <c r="B6" s="65">
        <v>2000</v>
      </c>
      <c r="C6" s="65">
        <v>1797.3483000000001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303</v>
      </c>
      <c r="O6" s="65">
        <v>45</v>
      </c>
      <c r="P6" s="65">
        <v>55</v>
      </c>
      <c r="Q6" s="65">
        <v>0</v>
      </c>
      <c r="R6" s="65">
        <v>0</v>
      </c>
      <c r="S6" s="65">
        <v>63.079909999999998</v>
      </c>
      <c r="U6" s="65" t="s">
        <v>284</v>
      </c>
      <c r="V6" s="65">
        <v>0</v>
      </c>
      <c r="W6" s="65">
        <v>0</v>
      </c>
      <c r="X6" s="65">
        <v>25</v>
      </c>
      <c r="Y6" s="65">
        <v>0</v>
      </c>
      <c r="Z6" s="65">
        <v>20.103387999999999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285</v>
      </c>
      <c r="F8" s="65">
        <v>72.86</v>
      </c>
      <c r="G8" s="65">
        <v>10.51</v>
      </c>
      <c r="H8" s="65">
        <v>16.63</v>
      </c>
      <c r="J8" s="65" t="s">
        <v>285</v>
      </c>
      <c r="K8" s="65">
        <v>4.96</v>
      </c>
      <c r="L8" s="65">
        <v>13.760999999999999</v>
      </c>
    </row>
    <row r="13" spans="1:27" x14ac:dyDescent="0.3">
      <c r="A13" s="70" t="s">
        <v>286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322</v>
      </c>
      <c r="B14" s="69"/>
      <c r="C14" s="69"/>
      <c r="D14" s="69"/>
      <c r="E14" s="69"/>
      <c r="F14" s="69"/>
      <c r="H14" s="69" t="s">
        <v>287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305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281</v>
      </c>
      <c r="D15" s="65" t="s">
        <v>320</v>
      </c>
      <c r="E15" s="65" t="s">
        <v>282</v>
      </c>
      <c r="F15" s="65" t="s">
        <v>317</v>
      </c>
      <c r="H15" s="65"/>
      <c r="I15" s="65" t="s">
        <v>280</v>
      </c>
      <c r="J15" s="65" t="s">
        <v>281</v>
      </c>
      <c r="K15" s="65" t="s">
        <v>320</v>
      </c>
      <c r="L15" s="65" t="s">
        <v>282</v>
      </c>
      <c r="M15" s="65" t="s">
        <v>317</v>
      </c>
      <c r="O15" s="65"/>
      <c r="P15" s="65" t="s">
        <v>280</v>
      </c>
      <c r="Q15" s="65" t="s">
        <v>281</v>
      </c>
      <c r="R15" s="65" t="s">
        <v>320</v>
      </c>
      <c r="S15" s="65" t="s">
        <v>282</v>
      </c>
      <c r="T15" s="65" t="s">
        <v>317</v>
      </c>
      <c r="V15" s="65"/>
      <c r="W15" s="65" t="s">
        <v>280</v>
      </c>
      <c r="X15" s="65" t="s">
        <v>281</v>
      </c>
      <c r="Y15" s="65" t="s">
        <v>320</v>
      </c>
      <c r="Z15" s="65" t="s">
        <v>282</v>
      </c>
      <c r="AA15" s="65" t="s">
        <v>317</v>
      </c>
    </row>
    <row r="16" spans="1:27" x14ac:dyDescent="0.3">
      <c r="A16" s="65" t="s">
        <v>323</v>
      </c>
      <c r="B16" s="65">
        <v>500</v>
      </c>
      <c r="C16" s="65">
        <v>700</v>
      </c>
      <c r="D16" s="65">
        <v>0</v>
      </c>
      <c r="E16" s="65">
        <v>3000</v>
      </c>
      <c r="F16" s="65">
        <v>369.64794999999998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15.546817000000001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2.3081543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185.51850999999999</v>
      </c>
    </row>
    <row r="23" spans="1:62" x14ac:dyDescent="0.3">
      <c r="A23" s="70" t="s">
        <v>288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324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289</v>
      </c>
      <c r="W24" s="69"/>
      <c r="X24" s="69"/>
      <c r="Y24" s="69"/>
      <c r="Z24" s="69"/>
      <c r="AA24" s="69"/>
      <c r="AC24" s="69" t="s">
        <v>326</v>
      </c>
      <c r="AD24" s="69"/>
      <c r="AE24" s="69"/>
      <c r="AF24" s="69"/>
      <c r="AG24" s="69"/>
      <c r="AH24" s="69"/>
      <c r="AJ24" s="69" t="s">
        <v>290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291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281</v>
      </c>
      <c r="D25" s="65" t="s">
        <v>320</v>
      </c>
      <c r="E25" s="65" t="s">
        <v>282</v>
      </c>
      <c r="F25" s="65" t="s">
        <v>317</v>
      </c>
      <c r="H25" s="65"/>
      <c r="I25" s="65" t="s">
        <v>280</v>
      </c>
      <c r="J25" s="65" t="s">
        <v>281</v>
      </c>
      <c r="K25" s="65" t="s">
        <v>320</v>
      </c>
      <c r="L25" s="65" t="s">
        <v>282</v>
      </c>
      <c r="M25" s="65" t="s">
        <v>317</v>
      </c>
      <c r="O25" s="65"/>
      <c r="P25" s="65" t="s">
        <v>280</v>
      </c>
      <c r="Q25" s="65" t="s">
        <v>281</v>
      </c>
      <c r="R25" s="65" t="s">
        <v>320</v>
      </c>
      <c r="S25" s="65" t="s">
        <v>282</v>
      </c>
      <c r="T25" s="65" t="s">
        <v>317</v>
      </c>
      <c r="V25" s="65"/>
      <c r="W25" s="65" t="s">
        <v>280</v>
      </c>
      <c r="X25" s="65" t="s">
        <v>281</v>
      </c>
      <c r="Y25" s="65" t="s">
        <v>320</v>
      </c>
      <c r="Z25" s="65" t="s">
        <v>282</v>
      </c>
      <c r="AA25" s="65" t="s">
        <v>317</v>
      </c>
      <c r="AC25" s="65"/>
      <c r="AD25" s="65" t="s">
        <v>280</v>
      </c>
      <c r="AE25" s="65" t="s">
        <v>281</v>
      </c>
      <c r="AF25" s="65" t="s">
        <v>320</v>
      </c>
      <c r="AG25" s="65" t="s">
        <v>282</v>
      </c>
      <c r="AH25" s="65" t="s">
        <v>317</v>
      </c>
      <c r="AJ25" s="65"/>
      <c r="AK25" s="65" t="s">
        <v>280</v>
      </c>
      <c r="AL25" s="65" t="s">
        <v>281</v>
      </c>
      <c r="AM25" s="65" t="s">
        <v>320</v>
      </c>
      <c r="AN25" s="65" t="s">
        <v>282</v>
      </c>
      <c r="AO25" s="65" t="s">
        <v>317</v>
      </c>
      <c r="AQ25" s="65"/>
      <c r="AR25" s="65" t="s">
        <v>280</v>
      </c>
      <c r="AS25" s="65" t="s">
        <v>281</v>
      </c>
      <c r="AT25" s="65" t="s">
        <v>320</v>
      </c>
      <c r="AU25" s="65" t="s">
        <v>282</v>
      </c>
      <c r="AV25" s="65" t="s">
        <v>317</v>
      </c>
      <c r="AX25" s="65"/>
      <c r="AY25" s="65" t="s">
        <v>280</v>
      </c>
      <c r="AZ25" s="65" t="s">
        <v>281</v>
      </c>
      <c r="BA25" s="65" t="s">
        <v>320</v>
      </c>
      <c r="BB25" s="65" t="s">
        <v>282</v>
      </c>
      <c r="BC25" s="65" t="s">
        <v>317</v>
      </c>
      <c r="BE25" s="65"/>
      <c r="BF25" s="65" t="s">
        <v>280</v>
      </c>
      <c r="BG25" s="65" t="s">
        <v>281</v>
      </c>
      <c r="BH25" s="65" t="s">
        <v>320</v>
      </c>
      <c r="BI25" s="65" t="s">
        <v>282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67.343310000000002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1.4665376000000001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1.0964205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13.671669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1.8896599000000001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403.12581999999998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5.4464930000000003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1.8847313999999999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0.49733260000000001</v>
      </c>
    </row>
    <row r="33" spans="1:68" x14ac:dyDescent="0.3">
      <c r="A33" s="70" t="s">
        <v>292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330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293</v>
      </c>
      <c r="AD34" s="69"/>
      <c r="AE34" s="69"/>
      <c r="AF34" s="69"/>
      <c r="AG34" s="69"/>
      <c r="AH34" s="69"/>
      <c r="AJ34" s="69" t="s">
        <v>331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280</v>
      </c>
      <c r="C35" s="65" t="s">
        <v>281</v>
      </c>
      <c r="D35" s="65" t="s">
        <v>320</v>
      </c>
      <c r="E35" s="65" t="s">
        <v>282</v>
      </c>
      <c r="F35" s="65" t="s">
        <v>317</v>
      </c>
      <c r="H35" s="65"/>
      <c r="I35" s="65" t="s">
        <v>280</v>
      </c>
      <c r="J35" s="65" t="s">
        <v>281</v>
      </c>
      <c r="K35" s="65" t="s">
        <v>320</v>
      </c>
      <c r="L35" s="65" t="s">
        <v>282</v>
      </c>
      <c r="M35" s="65" t="s">
        <v>317</v>
      </c>
      <c r="O35" s="65"/>
      <c r="P35" s="65" t="s">
        <v>280</v>
      </c>
      <c r="Q35" s="65" t="s">
        <v>281</v>
      </c>
      <c r="R35" s="65" t="s">
        <v>320</v>
      </c>
      <c r="S35" s="65" t="s">
        <v>282</v>
      </c>
      <c r="T35" s="65" t="s">
        <v>317</v>
      </c>
      <c r="V35" s="65"/>
      <c r="W35" s="65" t="s">
        <v>280</v>
      </c>
      <c r="X35" s="65" t="s">
        <v>281</v>
      </c>
      <c r="Y35" s="65" t="s">
        <v>320</v>
      </c>
      <c r="Z35" s="65" t="s">
        <v>282</v>
      </c>
      <c r="AA35" s="65" t="s">
        <v>317</v>
      </c>
      <c r="AC35" s="65"/>
      <c r="AD35" s="65" t="s">
        <v>280</v>
      </c>
      <c r="AE35" s="65" t="s">
        <v>281</v>
      </c>
      <c r="AF35" s="65" t="s">
        <v>320</v>
      </c>
      <c r="AG35" s="65" t="s">
        <v>282</v>
      </c>
      <c r="AH35" s="65" t="s">
        <v>317</v>
      </c>
      <c r="AJ35" s="65"/>
      <c r="AK35" s="65" t="s">
        <v>280</v>
      </c>
      <c r="AL35" s="65" t="s">
        <v>281</v>
      </c>
      <c r="AM35" s="65" t="s">
        <v>320</v>
      </c>
      <c r="AN35" s="65" t="s">
        <v>282</v>
      </c>
      <c r="AO35" s="65" t="s">
        <v>317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335.54640000000001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1038.0831000000001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4531.1779999999999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2555.1956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59.359740000000002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115.28695</v>
      </c>
    </row>
    <row r="43" spans="1:68" x14ac:dyDescent="0.3">
      <c r="A43" s="70" t="s">
        <v>332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294</v>
      </c>
      <c r="B44" s="69"/>
      <c r="C44" s="69"/>
      <c r="D44" s="69"/>
      <c r="E44" s="69"/>
      <c r="F44" s="69"/>
      <c r="H44" s="69" t="s">
        <v>295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309</v>
      </c>
      <c r="W44" s="69"/>
      <c r="X44" s="69"/>
      <c r="Y44" s="69"/>
      <c r="Z44" s="69"/>
      <c r="AA44" s="69"/>
      <c r="AC44" s="69" t="s">
        <v>296</v>
      </c>
      <c r="AD44" s="69"/>
      <c r="AE44" s="69"/>
      <c r="AF44" s="69"/>
      <c r="AG44" s="69"/>
      <c r="AH44" s="69"/>
      <c r="AJ44" s="69" t="s">
        <v>310</v>
      </c>
      <c r="AK44" s="69"/>
      <c r="AL44" s="69"/>
      <c r="AM44" s="69"/>
      <c r="AN44" s="69"/>
      <c r="AO44" s="69"/>
      <c r="AQ44" s="69" t="s">
        <v>311</v>
      </c>
      <c r="AR44" s="69"/>
      <c r="AS44" s="69"/>
      <c r="AT44" s="69"/>
      <c r="AU44" s="69"/>
      <c r="AV44" s="69"/>
      <c r="AX44" s="69" t="s">
        <v>297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281</v>
      </c>
      <c r="D45" s="65" t="s">
        <v>320</v>
      </c>
      <c r="E45" s="65" t="s">
        <v>282</v>
      </c>
      <c r="F45" s="65" t="s">
        <v>317</v>
      </c>
      <c r="H45" s="65"/>
      <c r="I45" s="65" t="s">
        <v>280</v>
      </c>
      <c r="J45" s="65" t="s">
        <v>281</v>
      </c>
      <c r="K45" s="65" t="s">
        <v>320</v>
      </c>
      <c r="L45" s="65" t="s">
        <v>282</v>
      </c>
      <c r="M45" s="65" t="s">
        <v>317</v>
      </c>
      <c r="O45" s="65"/>
      <c r="P45" s="65" t="s">
        <v>280</v>
      </c>
      <c r="Q45" s="65" t="s">
        <v>281</v>
      </c>
      <c r="R45" s="65" t="s">
        <v>320</v>
      </c>
      <c r="S45" s="65" t="s">
        <v>282</v>
      </c>
      <c r="T45" s="65" t="s">
        <v>317</v>
      </c>
      <c r="V45" s="65"/>
      <c r="W45" s="65" t="s">
        <v>280</v>
      </c>
      <c r="X45" s="65" t="s">
        <v>281</v>
      </c>
      <c r="Y45" s="65" t="s">
        <v>320</v>
      </c>
      <c r="Z45" s="65" t="s">
        <v>282</v>
      </c>
      <c r="AA45" s="65" t="s">
        <v>317</v>
      </c>
      <c r="AC45" s="65"/>
      <c r="AD45" s="65" t="s">
        <v>280</v>
      </c>
      <c r="AE45" s="65" t="s">
        <v>281</v>
      </c>
      <c r="AF45" s="65" t="s">
        <v>320</v>
      </c>
      <c r="AG45" s="65" t="s">
        <v>282</v>
      </c>
      <c r="AH45" s="65" t="s">
        <v>317</v>
      </c>
      <c r="AJ45" s="65"/>
      <c r="AK45" s="65" t="s">
        <v>280</v>
      </c>
      <c r="AL45" s="65" t="s">
        <v>281</v>
      </c>
      <c r="AM45" s="65" t="s">
        <v>320</v>
      </c>
      <c r="AN45" s="65" t="s">
        <v>282</v>
      </c>
      <c r="AO45" s="65" t="s">
        <v>317</v>
      </c>
      <c r="AQ45" s="65"/>
      <c r="AR45" s="65" t="s">
        <v>280</v>
      </c>
      <c r="AS45" s="65" t="s">
        <v>281</v>
      </c>
      <c r="AT45" s="65" t="s">
        <v>320</v>
      </c>
      <c r="AU45" s="65" t="s">
        <v>282</v>
      </c>
      <c r="AV45" s="65" t="s">
        <v>317</v>
      </c>
      <c r="AX45" s="65"/>
      <c r="AY45" s="65" t="s">
        <v>280</v>
      </c>
      <c r="AZ45" s="65" t="s">
        <v>281</v>
      </c>
      <c r="BA45" s="65" t="s">
        <v>320</v>
      </c>
      <c r="BB45" s="65" t="s">
        <v>282</v>
      </c>
      <c r="BC45" s="65" t="s">
        <v>317</v>
      </c>
      <c r="BE45" s="65"/>
      <c r="BF45" s="65" t="s">
        <v>280</v>
      </c>
      <c r="BG45" s="65" t="s">
        <v>281</v>
      </c>
      <c r="BH45" s="65" t="s">
        <v>320</v>
      </c>
      <c r="BI45" s="65" t="s">
        <v>282</v>
      </c>
      <c r="BJ45" s="65" t="s">
        <v>317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13.771183000000001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10.905478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599.59640000000002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4.3868645999999997E-2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3.1997461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57.166249999999998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70.538460000000001</v>
      </c>
      <c r="AX46" s="65" t="s">
        <v>300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66</v>
      </c>
      <c r="E2" s="61">
        <v>1797.3483000000001</v>
      </c>
      <c r="F2" s="61">
        <v>276.36189999999999</v>
      </c>
      <c r="G2" s="61">
        <v>39.864593999999997</v>
      </c>
      <c r="H2" s="61">
        <v>18.621659999999999</v>
      </c>
      <c r="I2" s="61">
        <v>21.242930999999999</v>
      </c>
      <c r="J2" s="61">
        <v>63.079909999999998</v>
      </c>
      <c r="K2" s="61">
        <v>34.68712</v>
      </c>
      <c r="L2" s="61">
        <v>28.392793999999999</v>
      </c>
      <c r="M2" s="61">
        <v>20.103387999999999</v>
      </c>
      <c r="N2" s="61">
        <v>2.2299478000000001</v>
      </c>
      <c r="O2" s="61">
        <v>11.196994999999999</v>
      </c>
      <c r="P2" s="61">
        <v>726.55600000000004</v>
      </c>
      <c r="Q2" s="61">
        <v>19.818579</v>
      </c>
      <c r="R2" s="61">
        <v>369.64794999999998</v>
      </c>
      <c r="S2" s="61">
        <v>59.482674000000003</v>
      </c>
      <c r="T2" s="61">
        <v>3721.9834000000001</v>
      </c>
      <c r="U2" s="61">
        <v>2.3081543</v>
      </c>
      <c r="V2" s="61">
        <v>15.546817000000001</v>
      </c>
      <c r="W2" s="61">
        <v>185.51850999999999</v>
      </c>
      <c r="X2" s="61">
        <v>67.343310000000002</v>
      </c>
      <c r="Y2" s="61">
        <v>1.4665376000000001</v>
      </c>
      <c r="Z2" s="61">
        <v>1.0964205</v>
      </c>
      <c r="AA2" s="61">
        <v>13.671669</v>
      </c>
      <c r="AB2" s="61">
        <v>1.8896599000000001</v>
      </c>
      <c r="AC2" s="61">
        <v>403.12581999999998</v>
      </c>
      <c r="AD2" s="61">
        <v>5.4464930000000003</v>
      </c>
      <c r="AE2" s="61">
        <v>1.8847313999999999</v>
      </c>
      <c r="AF2" s="61">
        <v>0.49733260000000001</v>
      </c>
      <c r="AG2" s="61">
        <v>335.54640000000001</v>
      </c>
      <c r="AH2" s="61">
        <v>243.76922999999999</v>
      </c>
      <c r="AI2" s="61">
        <v>91.777159999999995</v>
      </c>
      <c r="AJ2" s="61">
        <v>1038.0831000000001</v>
      </c>
      <c r="AK2" s="61">
        <v>4531.1779999999999</v>
      </c>
      <c r="AL2" s="61">
        <v>59.359740000000002</v>
      </c>
      <c r="AM2" s="61">
        <v>2555.1956</v>
      </c>
      <c r="AN2" s="61">
        <v>115.28695</v>
      </c>
      <c r="AO2" s="61">
        <v>13.771183000000001</v>
      </c>
      <c r="AP2" s="61">
        <v>9.6668839999999996</v>
      </c>
      <c r="AQ2" s="61">
        <v>4.104298</v>
      </c>
      <c r="AR2" s="61">
        <v>10.905478</v>
      </c>
      <c r="AS2" s="61">
        <v>599.59640000000002</v>
      </c>
      <c r="AT2" s="61">
        <v>4.3868645999999997E-2</v>
      </c>
      <c r="AU2" s="61">
        <v>3.1997461</v>
      </c>
      <c r="AV2" s="61">
        <v>57.166249999999998</v>
      </c>
      <c r="AW2" s="61">
        <v>70.538460000000001</v>
      </c>
      <c r="AX2" s="61">
        <v>0.16661260999999999</v>
      </c>
      <c r="AY2" s="61">
        <v>1.3555478999999999</v>
      </c>
      <c r="AZ2" s="61">
        <v>213.78533999999999</v>
      </c>
      <c r="BA2" s="61">
        <v>39.774315000000001</v>
      </c>
      <c r="BB2" s="61">
        <v>11.771286</v>
      </c>
      <c r="BC2" s="61">
        <v>14.133186</v>
      </c>
      <c r="BD2" s="61">
        <v>13.864006</v>
      </c>
      <c r="BE2" s="61">
        <v>0.94678353999999998</v>
      </c>
      <c r="BF2" s="61">
        <v>5.7100577000000001</v>
      </c>
      <c r="BG2" s="61">
        <v>1.1518281E-3</v>
      </c>
      <c r="BH2" s="61">
        <v>1.4234645999999999E-3</v>
      </c>
      <c r="BI2" s="61">
        <v>1.469438E-3</v>
      </c>
      <c r="BJ2" s="61">
        <v>3.5995115000000001E-2</v>
      </c>
      <c r="BK2" s="61">
        <v>8.8602166000000004E-5</v>
      </c>
      <c r="BL2" s="61">
        <v>0.16349204000000001</v>
      </c>
      <c r="BM2" s="61">
        <v>2.2703215999999999</v>
      </c>
      <c r="BN2" s="61">
        <v>0.61619999999999997</v>
      </c>
      <c r="BO2" s="61">
        <v>39.121487000000002</v>
      </c>
      <c r="BP2" s="61">
        <v>6.4453287000000001</v>
      </c>
      <c r="BQ2" s="61">
        <v>12.150463</v>
      </c>
      <c r="BR2" s="61">
        <v>46.071533000000002</v>
      </c>
      <c r="BS2" s="61">
        <v>26.720167</v>
      </c>
      <c r="BT2" s="61">
        <v>7.5452694999999999</v>
      </c>
      <c r="BU2" s="61">
        <v>2.8695712000000002E-2</v>
      </c>
      <c r="BV2" s="61">
        <v>5.0196875000000002E-2</v>
      </c>
      <c r="BW2" s="61">
        <v>0.49827032999999998</v>
      </c>
      <c r="BX2" s="61">
        <v>0.88215595000000002</v>
      </c>
      <c r="BY2" s="61">
        <v>0.105826855</v>
      </c>
      <c r="BZ2" s="61">
        <v>3.8969936E-4</v>
      </c>
      <c r="CA2" s="61">
        <v>0.57532229999999995</v>
      </c>
      <c r="CB2" s="61">
        <v>2.9805926999999999E-2</v>
      </c>
      <c r="CC2" s="61">
        <v>8.0497466000000004E-2</v>
      </c>
      <c r="CD2" s="61">
        <v>0.98418974999999997</v>
      </c>
      <c r="CE2" s="61">
        <v>5.7688379999999997E-2</v>
      </c>
      <c r="CF2" s="61">
        <v>0.17264293</v>
      </c>
      <c r="CG2" s="61">
        <v>4.9500000000000003E-7</v>
      </c>
      <c r="CH2" s="61">
        <v>9.8273909999999996E-3</v>
      </c>
      <c r="CI2" s="61">
        <v>1.9428639999999999E-7</v>
      </c>
      <c r="CJ2" s="61">
        <v>2.2697272000000002</v>
      </c>
      <c r="CK2" s="61">
        <v>1.4600429999999999E-2</v>
      </c>
      <c r="CL2" s="61">
        <v>0.40503036999999997</v>
      </c>
      <c r="CM2" s="61">
        <v>2.1186820000000002</v>
      </c>
      <c r="CN2" s="61">
        <v>2100.7705000000001</v>
      </c>
      <c r="CO2" s="61">
        <v>3644.598</v>
      </c>
      <c r="CP2" s="61">
        <v>2190.7577999999999</v>
      </c>
      <c r="CQ2" s="61">
        <v>744.93176000000005</v>
      </c>
      <c r="CR2" s="61">
        <v>434.74151999999998</v>
      </c>
      <c r="CS2" s="61">
        <v>372.63376</v>
      </c>
      <c r="CT2" s="61">
        <v>2121.5688</v>
      </c>
      <c r="CU2" s="61">
        <v>1239.9965999999999</v>
      </c>
      <c r="CV2" s="61">
        <v>1159.6338000000001</v>
      </c>
      <c r="CW2" s="61">
        <v>1444.1233</v>
      </c>
      <c r="CX2" s="61">
        <v>425.16473000000002</v>
      </c>
      <c r="CY2" s="61">
        <v>2626.8557000000001</v>
      </c>
      <c r="CZ2" s="61">
        <v>1255.0143</v>
      </c>
      <c r="DA2" s="61">
        <v>3286.4229</v>
      </c>
      <c r="DB2" s="61">
        <v>3079.2627000000002</v>
      </c>
      <c r="DC2" s="61">
        <v>4626.3220000000001</v>
      </c>
      <c r="DD2" s="61">
        <v>7339.652</v>
      </c>
      <c r="DE2" s="61">
        <v>1753.9242999999999</v>
      </c>
      <c r="DF2" s="61">
        <v>3359.8580000000002</v>
      </c>
      <c r="DG2" s="61">
        <v>1737.5210999999999</v>
      </c>
      <c r="DH2" s="61">
        <v>40.355350000000001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39.774315000000001</v>
      </c>
      <c r="B6">
        <f>BB2</f>
        <v>11.771286</v>
      </c>
      <c r="C6">
        <f>BC2</f>
        <v>14.133186</v>
      </c>
      <c r="D6">
        <f>BD2</f>
        <v>13.864006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19987</v>
      </c>
      <c r="C2" s="56">
        <f ca="1">YEAR(TODAY())-YEAR(B2)+IF(TODAY()&gt;=DATE(YEAR(TODAY()),MONTH(B2),DAY(B2)),0,-1)</f>
        <v>67</v>
      </c>
      <c r="E2" s="52">
        <v>172.6</v>
      </c>
      <c r="F2" s="53" t="s">
        <v>39</v>
      </c>
      <c r="G2" s="52">
        <v>52.8</v>
      </c>
      <c r="H2" s="51" t="s">
        <v>41</v>
      </c>
      <c r="I2" s="72">
        <f>ROUND(G3/E3^2,1)</f>
        <v>17.7</v>
      </c>
    </row>
    <row r="3" spans="1:9" x14ac:dyDescent="0.3">
      <c r="E3" s="51">
        <f>E2/100</f>
        <v>1.726</v>
      </c>
      <c r="F3" s="51" t="s">
        <v>40</v>
      </c>
      <c r="G3" s="51">
        <f>G2</f>
        <v>52.8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안흥선, ID : H1900431)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16일 15:59:36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44111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172.6</v>
      </c>
      <c r="L12" s="129"/>
      <c r="M12" s="122">
        <f>'개인정보 및 신체계측 입력'!G2</f>
        <v>52.8</v>
      </c>
      <c r="N12" s="123"/>
      <c r="O12" s="118" t="s">
        <v>271</v>
      </c>
      <c r="P12" s="112"/>
      <c r="Q12" s="115">
        <f>'개인정보 및 신체계측 입력'!I2</f>
        <v>17.7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안흥선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72.86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10.51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16.63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13.8</v>
      </c>
      <c r="L71" s="36" t="s">
        <v>53</v>
      </c>
      <c r="M71" s="36">
        <f>ROUND('DRIs DATA'!K8,1)</f>
        <v>5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49.29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129.56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67.34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125.98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41.94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302.08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137.71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2021-11-16T07:08:06Z</dcterms:modified>
</cp:coreProperties>
</file>