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<sst xmlns="http://schemas.openxmlformats.org/spreadsheetml/2006/main" count="692" uniqueCount="347">
  <si>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</si>
  <si>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</si>
  <si>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</si>
  <si>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</si>
  <si>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</si>
  <si>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</si>
  <si>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</si>
  <si>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</si>
  <si>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</si>
  <si>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</si>
  <si>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</si>
  <si>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</si>
  <si>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</si>
  <si>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</si>
  <si>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</si>
  <si>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</si>
  <si>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</si>
  <si>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</si>
  <si>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</si>
  <si>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</si>
  <si>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</si>
  <si>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</si>
  <si>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</si>
  <si>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</si>
  <si>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</si>
  <si>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</si>
  <si>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</si>
  <si>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</si>
  <si>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</si>
  <si>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</si>
  <si>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</si>
  <si>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</si>
  <si>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</si>
  <si>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</si>
  <si>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</si>
  <si>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</si>
  <si>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</si>
  <si>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</si>
  <si>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</si>
  <si>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</si>
  <si>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</si>
  <si>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</si>
  <si>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</si>
  <si>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</si>
  <si>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</si>
  <si>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</si>
  <si>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</si>
  <si>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</si>
  <si>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</si>
  <si>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</si>
  <si>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</si>
  <si>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</si>
  <si>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</si>
  <si>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</si>
  <si>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</si>
  <si>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</si>
  <si>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</si>
  <si>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</si>
  <si>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</si>
  <si>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</si>
  <si>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</si>
  <si>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</si>
  <si>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</si>
  <si>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</si>
  <si>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</si>
  <si>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</si>
  <si>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</si>
  <si>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</si>
  <si>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</si>
  <si>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</si>
  <si>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</si>
  <si>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</si>
  <si>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</si>
  <si>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</si>
  <si>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</si>
  <si>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</si>
  <si>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</si>
  <si>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</si>
  <si>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</si>
  <si>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</si>
  <si>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</si>
  <si>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</si>
  <si>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</si>
  <si>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</si>
  <si>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</si>
  <si>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</si>
  <si>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</si>
  <si>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</si>
  <si>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</si>
  <si>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</si>
  <si>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</si>
  <si>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</si>
  <si>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</si>
  <si>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</si>
  <si>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</si>
  <si>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</si>
  <si>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</si>
  <si>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</si>
  <si>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</si>
  <si>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</si>
  <si>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</si>
  <si>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</si>
  <si>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</si>
  <si>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</si>
  <si>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</si>
  <si>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</si>
  <si>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</si>
  <si>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</si>
  <si>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</si>
  <si>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</si>
  <si>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</si>
  <si>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</si>
  <si>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</si>
  <si>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</si>
  <si>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</si>
  <si>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</si>
  <si>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</si>
  <si>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</si>
  <si>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</si>
  <si>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</si>
  <si>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</si>
  <si>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</si>
  <si>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</si>
  <si>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</si>
  <si>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</si>
  <si>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</si>
  <si>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</si>
  <si>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</si>
  <si>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</si>
  <si>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</si>
  <si>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</si>
  <si>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</si>
  <si>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</si>
  <si>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</si>
  <si>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</si>
  <si>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</si>
  <si>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</si>
  <si>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</si>
  <si>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</si>
  <si>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</si>
  <si>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</si>
  <si>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</si>
  <si>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</si>
  <si>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</si>
  <si>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</si>
  <si>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</si>
  <si>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</si>
  <si>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</si>
  <si>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</si>
  <si>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</si>
  <si>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</si>
  <si>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</si>
  <si>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</si>
  <si>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</si>
  <si>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</si>
  <si>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</si>
  <si>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</si>
  <si>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</si>
  <si>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</si>
  <si>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</si>
  <si>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</si>
  <si>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</si>
  <si>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</si>
  <si>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</si>
  <si>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</si>
  <si>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</si>
  <si>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</si>
  <si>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</si>
  <si>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</si>
  <si>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</si>
  <si>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</si>
  <si>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</si>
  <si>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</si>
  <si>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</si>
  <si>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</si>
  <si>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</si>
  <si>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</si>
  <si>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</si>
  <si>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</si>
  <si>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</si>
  <si>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</si>
  <si>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</si>
  <si>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</si>
  <si>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</si>
  <si>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</si>
  <si>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</si>
  <si>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</si>
  <si>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</si>
  <si>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</si>
  <si>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</si>
  <si>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</si>
  <si>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</si>
  <si>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</si>
  <si>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</si>
  <si>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</si>
  <si>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</si>
  <si>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</si>
  <si>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</si>
  <si>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</si>
  <si>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</si>
  <si>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</si>
  <si>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</si>
  <si>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</si>
  <si>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</si>
  <si>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</si>
  <si>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</si>
  <si>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</si>
  <si>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</si>
  <si>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</si>
  <si>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</si>
  <si>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</si>
  <si>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</si>
  <si>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</si>
  <si>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</si>
  <si>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</si>
  <si>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</si>
  <si>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</si>
  <si>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</si>
  <si>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</si>
  <si>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</si>
  <si>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</si>
  <si>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</si>
  <si>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</si>
  <si>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</si>
  <si>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</si>
  <si>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</si>
  <si>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</si>
  <si>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</si>
  <si>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</si>
  <si>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</si>
  <si>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</si>
  <si>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</si>
  <si>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</si>
  <si>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</si>
  <si>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</si>
  <si>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</si>
  <si>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</si>
  <si>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</si>
  <si>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</si>
  <si>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</si>
  <si>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</si>
  <si>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</si>
  <si>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</si>
  <si>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</si>
  <si>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</si>
  <si>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</si>
  <si>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</si>
  <si>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</si>
  <si>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</si>
  <si>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</si>
  <si>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</si>
  <si>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</si>
  <si>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</si>
  <si>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</si>
  <si>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</si>
  <si>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</si>
  <si>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</si>
  <si>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</si>
  <si>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</si>
  <si>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</si>
  <si>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</si>
  <si>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</si>
  <si>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</si>
  <si>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</si>
  <si>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</si>
  <si>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</si>
  <si>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</si>
  <si>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</si>
  <si>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</si>
  <si>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</si>
  <si>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</si>
  <si>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</si>
  <si>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</si>
  <si>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</si>
  <si>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</si>
  <si>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</si>
  <si>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</si>
  <si>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</si>
  <si>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</si>
  <si>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</si>
  <si>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</si>
  <si>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</si>
  <si>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</si>
  <si>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</si>
  <si>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</si>
  <si>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</si>
  <si>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</si>
  <si>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</si>
  <si>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</si>
  <si>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</si>
  <si>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</si>
  <si>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</si>
  <si>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</si>
  <si>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</si>
  <si>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</si>
  <si>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</si>
  <si>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</si>
  <si>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H1900436</t>
  </si>
  <si>
    <t>김은영</t>
  </si>
  <si>
    <t>F</t>
  </si>
  <si>
    <t>(설문지 : FFQ 95문항 설문지, 사용자 : 김은영, ID : H1900436)</t>
  </si>
  <si>
    <t>2020년 12월 24일 15:45:49</t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</si>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</sst>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83.03152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3936"/>
        <c:axId val="136660096"/>
      </c:barChart>
      <c:catAx>
        <c:axId val="5330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60096"/>
        <c:crosses val="autoZero"/>
        <c:auto val="1"/>
        <c:lblAlgn val="ctr"/>
        <c:lblOffset val="100"/>
        <c:noMultiLvlLbl val="0"/>
      </c:catAx>
      <c:valAx>
        <c:axId val="13666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2.7528860000000002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75520"/>
        <c:axId val="53677056"/>
      </c:barChart>
      <c:catAx>
        <c:axId val="5367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77056"/>
        <c:crosses val="autoZero"/>
        <c:auto val="1"/>
        <c:lblAlgn val="ctr"/>
        <c:lblOffset val="100"/>
        <c:noMultiLvlLbl val="0"/>
      </c:catAx>
      <c:valAx>
        <c:axId val="5367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1.5511109999999999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08672"/>
        <c:axId val="53710208"/>
      </c:barChart>
      <c:catAx>
        <c:axId val="5370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10208"/>
        <c:crosses val="autoZero"/>
        <c:auto val="1"/>
        <c:lblAlgn val="ctr"/>
        <c:lblOffset val="100"/>
        <c:noMultiLvlLbl val="0"/>
      </c:catAx>
      <c:valAx>
        <c:axId val="5371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1551.3641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41056"/>
        <c:axId val="53742592"/>
      </c:barChart>
      <c:catAx>
        <c:axId val="537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42592"/>
        <c:crosses val="autoZero"/>
        <c:auto val="1"/>
        <c:lblAlgn val="ctr"/>
        <c:lblOffset val="100"/>
        <c:noMultiLvlLbl val="0"/>
      </c:catAx>
      <c:valAx>
        <c:axId val="5374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4139.8433000000005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1632"/>
        <c:axId val="53783168"/>
      </c:barChart>
      <c:catAx>
        <c:axId val="5378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3168"/>
        <c:crosses val="autoZero"/>
        <c:auto val="1"/>
        <c:lblAlgn val="ctr"/>
        <c:lblOffset val="100"/>
        <c:noMultiLvlLbl val="0"/>
      </c:catAx>
      <c:valAx>
        <c:axId val="53783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116.951065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824"/>
        <c:axId val="53807360"/>
      </c:barChart>
      <c:catAx>
        <c:axId val="538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7360"/>
        <c:crosses val="autoZero"/>
        <c:auto val="1"/>
        <c:lblAlgn val="ctr"/>
        <c:lblOffset val="100"/>
        <c:noMultiLvlLbl val="0"/>
      </c:catAx>
      <c:valAx>
        <c:axId val="5380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161.38135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30016"/>
        <c:axId val="53831552"/>
      </c:barChart>
      <c:catAx>
        <c:axId val="5383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31552"/>
        <c:crosses val="autoZero"/>
        <c:auto val="1"/>
        <c:lblAlgn val="ctr"/>
        <c:lblOffset val="100"/>
        <c:noMultiLvlLbl val="0"/>
      </c:catAx>
      <c:valAx>
        <c:axId val="53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13.58709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8784"/>
        <c:axId val="53880320"/>
      </c:barChart>
      <c:catAx>
        <c:axId val="5387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0320"/>
        <c:crosses val="autoZero"/>
        <c:auto val="1"/>
        <c:lblAlgn val="ctr"/>
        <c:lblOffset val="100"/>
        <c:noMultiLvlLbl val="0"/>
      </c:catAx>
      <c:valAx>
        <c:axId val="5388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1028.2819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4528"/>
        <c:axId val="53929088"/>
      </c:barChart>
      <c:catAx>
        <c:axId val="538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9088"/>
        <c:crosses val="autoZero"/>
        <c:auto val="1"/>
        <c:lblAlgn val="ctr"/>
        <c:lblOffset val="100"/>
        <c:noMultiLvlLbl val="0"/>
      </c:catAx>
      <c:valAx>
        <c:axId val="53929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6.5888290000000002E-2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260608"/>
        <c:axId val="136266496"/>
      </c:barChart>
      <c:catAx>
        <c:axId val="1362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266496"/>
        <c:crosses val="autoZero"/>
        <c:auto val="1"/>
        <c:lblAlgn val="ctr"/>
        <c:lblOffset val="100"/>
        <c:noMultiLvlLbl val="0"/>
      </c:catAx>
      <c:valAx>
        <c:axId val="13626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2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5.3983197000000001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292992"/>
        <c:axId val="136311168"/>
      </c:barChart>
      <c:catAx>
        <c:axId val="1362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11168"/>
        <c:crosses val="autoZero"/>
        <c:auto val="1"/>
        <c:lblAlgn val="ctr"/>
        <c:lblOffset val="100"/>
        <c:noMultiLvlLbl val="0"/>
      </c:catAx>
      <c:valAx>
        <c:axId val="13631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2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31.601151999999999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79552"/>
        <c:axId val="200281472"/>
      </c:barChart>
      <c:catAx>
        <c:axId val="20027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81472"/>
        <c:crosses val="autoZero"/>
        <c:auto val="1"/>
        <c:lblAlgn val="ctr"/>
        <c:lblOffset val="100"/>
        <c:noMultiLvlLbl val="0"/>
      </c:catAx>
      <c:valAx>
        <c:axId val="20028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141.78398000000001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333568"/>
        <c:axId val="136339456"/>
      </c:barChart>
      <c:catAx>
        <c:axId val="13633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39456"/>
        <c:crosses val="autoZero"/>
        <c:auto val="1"/>
        <c:lblAlgn val="ctr"/>
        <c:lblOffset val="100"/>
        <c:noMultiLvlLbl val="0"/>
      </c:catAx>
      <c:valAx>
        <c:axId val="13633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3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116.72323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362240"/>
        <c:axId val="136372224"/>
      </c:barChart>
      <c:catAx>
        <c:axId val="13636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72224"/>
        <c:crosses val="autoZero"/>
        <c:auto val="1"/>
        <c:lblAlgn val="ctr"/>
        <c:lblOffset val="100"/>
        <c:noMultiLvlLbl val="0"/>
      </c:catAx>
      <c:valAx>
        <c:axId val="13637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3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6.319</c:v>
                </c:pt>
                <c:pt idx="1">
                  <c:v>12.125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6513792"/>
        <c:axId val="136536064"/>
      </c:barChart>
      <c:catAx>
        <c:axId val="1365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536064"/>
        <c:crosses val="autoZero"/>
        <c:auto val="1"/>
        <c:lblAlgn val="ctr"/>
        <c:lblOffset val="100"/>
        <c:noMultiLvlLbl val="0"/>
      </c:catAx>
      <c:valAx>
        <c:axId val="1365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5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12.620184</c:v>
                </c:pt>
                <c:pt idx="1">
                  <c:v>18.702159999999999</c:v>
                </c:pt>
                <c:pt idx="2">
                  <c:v>19.234894000000001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640.72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592384"/>
        <c:axId val="136610560"/>
      </c:barChart>
      <c:catAx>
        <c:axId val="1365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10560"/>
        <c:crosses val="autoZero"/>
        <c:auto val="1"/>
        <c:lblAlgn val="ctr"/>
        <c:lblOffset val="100"/>
        <c:noMultiLvlLbl val="0"/>
      </c:catAx>
      <c:valAx>
        <c:axId val="13661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5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30.767931000000001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78016"/>
        <c:axId val="136679808"/>
      </c:barChart>
      <c:catAx>
        <c:axId val="1366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79808"/>
        <c:crosses val="autoZero"/>
        <c:auto val="1"/>
        <c:lblAlgn val="ctr"/>
        <c:lblOffset val="100"/>
        <c:noMultiLvlLbl val="0"/>
      </c:catAx>
      <c:valAx>
        <c:axId val="13667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78.013000000000005</c:v>
                </c:pt>
                <c:pt idx="1">
                  <c:v>9.0220000000000002</c:v>
                </c:pt>
                <c:pt idx="2">
                  <c:v>12.965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6702592"/>
        <c:axId val="136716672"/>
      </c:barChart>
      <c:catAx>
        <c:axId val="1367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16672"/>
        <c:crosses val="autoZero"/>
        <c:auto val="1"/>
        <c:lblAlgn val="ctr"/>
        <c:lblOffset val="100"/>
        <c:noMultiLvlLbl val="0"/>
      </c:catAx>
      <c:valAx>
        <c:axId val="13671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2862.0246999999999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756224"/>
        <c:axId val="136762112"/>
      </c:barChart>
      <c:catAx>
        <c:axId val="1367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62112"/>
        <c:crosses val="autoZero"/>
        <c:auto val="1"/>
        <c:lblAlgn val="ctr"/>
        <c:lblOffset val="100"/>
        <c:noMultiLvlLbl val="0"/>
      </c:catAx>
      <c:valAx>
        <c:axId val="13676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7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169.01343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845952"/>
        <c:axId val="136868224"/>
      </c:barChart>
      <c:catAx>
        <c:axId val="1368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868224"/>
        <c:crosses val="autoZero"/>
        <c:auto val="1"/>
        <c:lblAlgn val="ctr"/>
        <c:lblOffset val="100"/>
        <c:noMultiLvlLbl val="0"/>
      </c:catAx>
      <c:valAx>
        <c:axId val="136868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8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533.29503999999997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927488"/>
        <c:axId val="136933376"/>
      </c:barChart>
      <c:catAx>
        <c:axId val="13692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933376"/>
        <c:crosses val="autoZero"/>
        <c:auto val="1"/>
        <c:lblAlgn val="ctr"/>
        <c:lblOffset val="100"/>
        <c:noMultiLvlLbl val="0"/>
      </c:catAx>
      <c:valAx>
        <c:axId val="13693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9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3.5460786999999998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68928"/>
        <c:axId val="214381696"/>
      </c:barChart>
      <c:catAx>
        <c:axId val="2142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81696"/>
        <c:crosses val="autoZero"/>
        <c:auto val="1"/>
        <c:lblAlgn val="ctr"/>
        <c:lblOffset val="100"/>
        <c:noMultiLvlLbl val="0"/>
      </c:catAx>
      <c:valAx>
        <c:axId val="21438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7283.1850000000004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041792"/>
        <c:axId val="137043328"/>
      </c:barChart>
      <c:catAx>
        <c:axId val="1370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43328"/>
        <c:crosses val="autoZero"/>
        <c:auto val="1"/>
        <c:lblAlgn val="ctr"/>
        <c:lblOffset val="100"/>
        <c:noMultiLvlLbl val="0"/>
      </c:catAx>
      <c:valAx>
        <c:axId val="1370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0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17.018910999999999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074176"/>
        <c:axId val="137075712"/>
      </c:barChart>
      <c:catAx>
        <c:axId val="13707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75712"/>
        <c:crosses val="autoZero"/>
        <c:auto val="1"/>
        <c:lblAlgn val="ctr"/>
        <c:lblOffset val="100"/>
        <c:noMultiLvlLbl val="0"/>
      </c:catAx>
      <c:valAx>
        <c:axId val="13707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2.6513580999999999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168000"/>
        <c:axId val="137169536"/>
      </c:barChart>
      <c:catAx>
        <c:axId val="1371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69536"/>
        <c:crosses val="autoZero"/>
        <c:auto val="1"/>
        <c:lblAlgn val="ctr"/>
        <c:lblOffset val="100"/>
        <c:noMultiLvlLbl val="0"/>
      </c:catAx>
      <c:valAx>
        <c:axId val="13716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1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304.77429999999998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7312"/>
        <c:axId val="53531392"/>
      </c:barChart>
      <c:catAx>
        <c:axId val="535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1392"/>
        <c:crosses val="autoZero"/>
        <c:auto val="1"/>
        <c:lblAlgn val="ctr"/>
        <c:lblOffset val="100"/>
        <c:noMultiLvlLbl val="0"/>
      </c:catAx>
      <c:valAx>
        <c:axId val="5353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1.8546933000000001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272"/>
        <c:axId val="53552256"/>
      </c:barChart>
      <c:catAx>
        <c:axId val="5354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2256"/>
        <c:crosses val="autoZero"/>
        <c:auto val="1"/>
        <c:lblAlgn val="ctr"/>
        <c:lblOffset val="100"/>
        <c:noMultiLvlLbl val="0"/>
      </c:catAx>
      <c:valAx>
        <c:axId val="5355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20.013577999999999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3392"/>
        <c:axId val="53564928"/>
      </c:barChart>
      <c:catAx>
        <c:axId val="535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4928"/>
        <c:crosses val="autoZero"/>
        <c:auto val="1"/>
        <c:lblAlgn val="ctr"/>
        <c:lblOffset val="100"/>
        <c:noMultiLvlLbl val="0"/>
      </c:catAx>
      <c:valAx>
        <c:axId val="535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2.6513580999999999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92448"/>
        <c:axId val="53593984"/>
      </c:barChart>
      <c:catAx>
        <c:axId val="5359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93984"/>
        <c:crosses val="autoZero"/>
        <c:auto val="1"/>
        <c:lblAlgn val="ctr"/>
        <c:lblOffset val="100"/>
        <c:noMultiLvlLbl val="0"/>
      </c:catAx>
      <c:valAx>
        <c:axId val="5359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729.89264000000003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1504"/>
        <c:axId val="53623040"/>
      </c:barChart>
      <c:catAx>
        <c:axId val="5362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3040"/>
        <c:crosses val="autoZero"/>
        <c:auto val="1"/>
        <c:lblAlgn val="ctr"/>
        <c:lblOffset val="100"/>
        <c:noMultiLvlLbl val="0"/>
      </c:catAx>
      <c:valAx>
        <c:axId val="5362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11.151745999999999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2368"/>
        <c:axId val="53643904"/>
      </c:barChart>
      <c:catAx>
        <c:axId val="536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3904"/>
        <c:crosses val="autoZero"/>
        <c:auto val="1"/>
        <c:lblAlgn val="ctr"/>
        <c:lblOffset val="100"/>
        <c:noMultiLvlLbl val="0"/>
      </c:catAx>
      <c:valAx>
        <c:axId val="536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60" sqref="H60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김은영, ID : H1900436)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15:45:49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2862.0246999999999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83.03152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31.601151999999999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78.013000000000005</v>
      </c>
      <c r="G8" s="59">
        <f>'DRIs DATA 입력'!G8</f>
        <v>9.0220000000000002</v>
      </c>
      <c r="H8" s="59">
        <f>'DRIs DATA 입력'!H8</f>
        <v>12.965</v>
      </c>
      <c r="I8" s="46"/>
      <c r="J8" s="59" t="s">
        <v>216</v>
      </c>
      <c r="K8" s="59">
        <f>'DRIs DATA 입력'!K8</f>
        <v>6.319</v>
      </c>
      <c r="L8" s="59">
        <f>'DRIs DATA 입력'!L8</f>
        <v>12.125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640.72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30.767931000000001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3.5460786999999998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304.77429999999998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169.01343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2.1827296999999999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1.8546933000000001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20.013577999999999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2.6513580999999999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729.89264000000003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11.151745999999999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2.7528860000000002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1.5511109999999999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533.29503999999997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1551.3641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7283.1850000000004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4139.8433000000005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116.951065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161.38135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17.018910999999999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13.58709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1028.2819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6.5888290000000002E-2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5.3983197000000001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141.78398000000001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116.72323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48" sqref="M48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276</v>
      </c>
      <c r="B1" s="60" t="s">
        <v>300</v>
      </c>
      <c r="G1" s="61" t="s">
        <v>277</v>
      </c>
      <c r="H1" s="60" t="s">
        <v>301</v>
      </c>
    </row>
    <row r="3" spans="1:27">
      <c r="A3" s="68" t="s">
        <v>302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303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>
      <c r="A5" s="65"/>
      <c r="B5" s="65" t="s">
        <v>304</v>
      </c>
      <c r="C5" s="65" t="s">
        <v>281</v>
      </c>
      <c r="E5" s="65"/>
      <c r="F5" s="65" t="s">
        <v>305</v>
      </c>
      <c r="G5" s="65" t="s">
        <v>282</v>
      </c>
      <c r="H5" s="65" t="s">
        <v>46</v>
      </c>
      <c r="J5" s="65"/>
      <c r="K5" s="65" t="s">
        <v>283</v>
      </c>
      <c r="L5" s="65" t="s">
        <v>306</v>
      </c>
      <c r="N5" s="65"/>
      <c r="O5" s="65" t="s">
        <v>284</v>
      </c>
      <c r="P5" s="65" t="s">
        <v>285</v>
      </c>
      <c r="Q5" s="65" t="s">
        <v>286</v>
      </c>
      <c r="R5" s="65" t="s">
        <v>287</v>
      </c>
      <c r="S5" s="65" t="s">
        <v>281</v>
      </c>
      <c r="U5" s="65"/>
      <c r="V5" s="65" t="s">
        <v>284</v>
      </c>
      <c r="W5" s="65" t="s">
        <v>285</v>
      </c>
      <c r="X5" s="65" t="s">
        <v>286</v>
      </c>
      <c r="Y5" s="65" t="s">
        <v>287</v>
      </c>
      <c r="Z5" s="65" t="s">
        <v>281</v>
      </c>
    </row>
    <row r="6" spans="1:27">
      <c r="A6" s="65" t="s">
        <v>278</v>
      </c>
      <c r="B6" s="65">
        <v>1800</v>
      </c>
      <c r="C6" s="65">
        <v>2862.0246999999999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83.03152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31.601151999999999</v>
      </c>
    </row>
    <row r="7" spans="1:27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>
      <c r="E8" s="65" t="s">
        <v>290</v>
      </c>
      <c r="F8" s="65">
        <v>78.013000000000005</v>
      </c>
      <c r="G8" s="65">
        <v>9.0220000000000002</v>
      </c>
      <c r="H8" s="65">
        <v>12.965</v>
      </c>
      <c r="J8" s="65" t="s">
        <v>290</v>
      </c>
      <c r="K8" s="65">
        <v>6.319</v>
      </c>
      <c r="L8" s="65">
        <v>12.125</v>
      </c>
    </row>
    <row r="13" spans="1:27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309</v>
      </c>
      <c r="B14" s="67"/>
      <c r="C14" s="67"/>
      <c r="D14" s="67"/>
      <c r="E14" s="67"/>
      <c r="F14" s="67"/>
      <c r="H14" s="67" t="s">
        <v>310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311</v>
      </c>
      <c r="W14" s="67"/>
      <c r="X14" s="67"/>
      <c r="Y14" s="67"/>
      <c r="Z14" s="67"/>
      <c r="AA14" s="67"/>
    </row>
    <row r="15" spans="1:27">
      <c r="A15" s="65"/>
      <c r="B15" s="65" t="s">
        <v>284</v>
      </c>
      <c r="C15" s="65" t="s">
        <v>285</v>
      </c>
      <c r="D15" s="65" t="s">
        <v>312</v>
      </c>
      <c r="E15" s="65" t="s">
        <v>313</v>
      </c>
      <c r="F15" s="65" t="s">
        <v>281</v>
      </c>
      <c r="H15" s="65"/>
      <c r="I15" s="65" t="s">
        <v>284</v>
      </c>
      <c r="J15" s="65" t="s">
        <v>285</v>
      </c>
      <c r="K15" s="65" t="s">
        <v>286</v>
      </c>
      <c r="L15" s="65" t="s">
        <v>287</v>
      </c>
      <c r="M15" s="65" t="s">
        <v>281</v>
      </c>
      <c r="O15" s="65"/>
      <c r="P15" s="65" t="s">
        <v>284</v>
      </c>
      <c r="Q15" s="65" t="s">
        <v>285</v>
      </c>
      <c r="R15" s="65" t="s">
        <v>286</v>
      </c>
      <c r="S15" s="65" t="s">
        <v>287</v>
      </c>
      <c r="T15" s="65" t="s">
        <v>281</v>
      </c>
      <c r="V15" s="65"/>
      <c r="W15" s="65" t="s">
        <v>284</v>
      </c>
      <c r="X15" s="65" t="s">
        <v>285</v>
      </c>
      <c r="Y15" s="65" t="s">
        <v>286</v>
      </c>
      <c r="Z15" s="65" t="s">
        <v>287</v>
      </c>
      <c r="AA15" s="65" t="s">
        <v>281</v>
      </c>
    </row>
    <row r="16" spans="1:27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640.72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30.767931000000001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3.5460786999999998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304.77429999999998</v>
      </c>
    </row>
    <row r="23" spans="1:62">
      <c r="A23" s="66" t="s">
        <v>314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315</v>
      </c>
      <c r="B24" s="67"/>
      <c r="C24" s="67"/>
      <c r="D24" s="67"/>
      <c r="E24" s="67"/>
      <c r="F24" s="67"/>
      <c r="H24" s="67" t="s">
        <v>294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295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>
      <c r="A25" s="65"/>
      <c r="B25" s="65" t="s">
        <v>321</v>
      </c>
      <c r="C25" s="65" t="s">
        <v>322</v>
      </c>
      <c r="D25" s="65" t="s">
        <v>323</v>
      </c>
      <c r="E25" s="65" t="s">
        <v>324</v>
      </c>
      <c r="F25" s="65" t="s">
        <v>325</v>
      </c>
      <c r="H25" s="65"/>
      <c r="I25" s="65" t="s">
        <v>321</v>
      </c>
      <c r="J25" s="65" t="s">
        <v>322</v>
      </c>
      <c r="K25" s="65" t="s">
        <v>323</v>
      </c>
      <c r="L25" s="65" t="s">
        <v>324</v>
      </c>
      <c r="M25" s="65" t="s">
        <v>325</v>
      </c>
      <c r="O25" s="65"/>
      <c r="P25" s="65" t="s">
        <v>321</v>
      </c>
      <c r="Q25" s="65" t="s">
        <v>322</v>
      </c>
      <c r="R25" s="65" t="s">
        <v>323</v>
      </c>
      <c r="S25" s="65" t="s">
        <v>324</v>
      </c>
      <c r="T25" s="65" t="s">
        <v>325</v>
      </c>
      <c r="V25" s="65"/>
      <c r="W25" s="65" t="s">
        <v>321</v>
      </c>
      <c r="X25" s="65" t="s">
        <v>322</v>
      </c>
      <c r="Y25" s="65" t="s">
        <v>323</v>
      </c>
      <c r="Z25" s="65" t="s">
        <v>324</v>
      </c>
      <c r="AA25" s="65" t="s">
        <v>325</v>
      </c>
      <c r="AC25" s="65"/>
      <c r="AD25" s="65" t="s">
        <v>321</v>
      </c>
      <c r="AE25" s="65" t="s">
        <v>322</v>
      </c>
      <c r="AF25" s="65" t="s">
        <v>323</v>
      </c>
      <c r="AG25" s="65" t="s">
        <v>324</v>
      </c>
      <c r="AH25" s="65" t="s">
        <v>325</v>
      </c>
      <c r="AJ25" s="65"/>
      <c r="AK25" s="65" t="s">
        <v>321</v>
      </c>
      <c r="AL25" s="65" t="s">
        <v>322</v>
      </c>
      <c r="AM25" s="65" t="s">
        <v>323</v>
      </c>
      <c r="AN25" s="65" t="s">
        <v>324</v>
      </c>
      <c r="AO25" s="65" t="s">
        <v>325</v>
      </c>
      <c r="AQ25" s="65"/>
      <c r="AR25" s="65" t="s">
        <v>321</v>
      </c>
      <c r="AS25" s="65" t="s">
        <v>322</v>
      </c>
      <c r="AT25" s="65" t="s">
        <v>323</v>
      </c>
      <c r="AU25" s="65" t="s">
        <v>324</v>
      </c>
      <c r="AV25" s="65" t="s">
        <v>325</v>
      </c>
      <c r="AX25" s="65"/>
      <c r="AY25" s="65" t="s">
        <v>321</v>
      </c>
      <c r="AZ25" s="65" t="s">
        <v>322</v>
      </c>
      <c r="BA25" s="65" t="s">
        <v>323</v>
      </c>
      <c r="BB25" s="65" t="s">
        <v>324</v>
      </c>
      <c r="BC25" s="65" t="s">
        <v>325</v>
      </c>
      <c r="BE25" s="65"/>
      <c r="BF25" s="65" t="s">
        <v>321</v>
      </c>
      <c r="BG25" s="65" t="s">
        <v>322</v>
      </c>
      <c r="BH25" s="65" t="s">
        <v>323</v>
      </c>
      <c r="BI25" s="65" t="s">
        <v>324</v>
      </c>
      <c r="BJ25" s="65" t="s">
        <v>325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169.01343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2.1827296999999999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1.8546933000000001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20.013577999999999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2.6513580999999999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729.89264000000003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11.151745999999999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2.7528860000000002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1.5511109999999999</v>
      </c>
    </row>
    <row r="33" spans="1:68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7" t="s">
        <v>328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>
      <c r="A35" s="65"/>
      <c r="B35" s="65" t="s">
        <v>321</v>
      </c>
      <c r="C35" s="65" t="s">
        <v>322</v>
      </c>
      <c r="D35" s="65" t="s">
        <v>323</v>
      </c>
      <c r="E35" s="65" t="s">
        <v>324</v>
      </c>
      <c r="F35" s="65" t="s">
        <v>325</v>
      </c>
      <c r="H35" s="65"/>
      <c r="I35" s="65" t="s">
        <v>321</v>
      </c>
      <c r="J35" s="65" t="s">
        <v>322</v>
      </c>
      <c r="K35" s="65" t="s">
        <v>323</v>
      </c>
      <c r="L35" s="65" t="s">
        <v>324</v>
      </c>
      <c r="M35" s="65" t="s">
        <v>325</v>
      </c>
      <c r="O35" s="65"/>
      <c r="P35" s="65" t="s">
        <v>321</v>
      </c>
      <c r="Q35" s="65" t="s">
        <v>322</v>
      </c>
      <c r="R35" s="65" t="s">
        <v>323</v>
      </c>
      <c r="S35" s="65" t="s">
        <v>324</v>
      </c>
      <c r="T35" s="65" t="s">
        <v>325</v>
      </c>
      <c r="V35" s="65"/>
      <c r="W35" s="65" t="s">
        <v>321</v>
      </c>
      <c r="X35" s="65" t="s">
        <v>322</v>
      </c>
      <c r="Y35" s="65" t="s">
        <v>323</v>
      </c>
      <c r="Z35" s="65" t="s">
        <v>324</v>
      </c>
      <c r="AA35" s="65" t="s">
        <v>325</v>
      </c>
      <c r="AC35" s="65"/>
      <c r="AD35" s="65" t="s">
        <v>321</v>
      </c>
      <c r="AE35" s="65" t="s">
        <v>322</v>
      </c>
      <c r="AF35" s="65" t="s">
        <v>323</v>
      </c>
      <c r="AG35" s="65" t="s">
        <v>324</v>
      </c>
      <c r="AH35" s="65" t="s">
        <v>325</v>
      </c>
      <c r="AJ35" s="65"/>
      <c r="AK35" s="65" t="s">
        <v>321</v>
      </c>
      <c r="AL35" s="65" t="s">
        <v>322</v>
      </c>
      <c r="AM35" s="65" t="s">
        <v>323</v>
      </c>
      <c r="AN35" s="65" t="s">
        <v>324</v>
      </c>
      <c r="AO35" s="65" t="s">
        <v>325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533.29503999999997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1551.3641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7283.1850000000004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4139.8433000000005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116.951065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161.38135</v>
      </c>
    </row>
    <row r="43" spans="1:68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335</v>
      </c>
      <c r="B44" s="67"/>
      <c r="C44" s="67"/>
      <c r="D44" s="67"/>
      <c r="E44" s="67"/>
      <c r="F44" s="67"/>
      <c r="H44" s="67" t="s">
        <v>336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338</v>
      </c>
      <c r="W44" s="67"/>
      <c r="X44" s="67"/>
      <c r="Y44" s="67"/>
      <c r="Z44" s="67"/>
      <c r="AA44" s="67"/>
      <c r="AC44" s="67" t="s">
        <v>339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343</v>
      </c>
      <c r="BF44" s="67"/>
      <c r="BG44" s="67"/>
      <c r="BH44" s="67"/>
      <c r="BI44" s="67"/>
      <c r="BJ44" s="67"/>
    </row>
    <row r="45" spans="1:68">
      <c r="A45" s="65"/>
      <c r="B45" s="65" t="s">
        <v>321</v>
      </c>
      <c r="C45" s="65" t="s">
        <v>322</v>
      </c>
      <c r="D45" s="65" t="s">
        <v>323</v>
      </c>
      <c r="E45" s="65" t="s">
        <v>324</v>
      </c>
      <c r="F45" s="65" t="s">
        <v>325</v>
      </c>
      <c r="H45" s="65"/>
      <c r="I45" s="65" t="s">
        <v>321</v>
      </c>
      <c r="J45" s="65" t="s">
        <v>322</v>
      </c>
      <c r="K45" s="65" t="s">
        <v>323</v>
      </c>
      <c r="L45" s="65" t="s">
        <v>324</v>
      </c>
      <c r="M45" s="65" t="s">
        <v>325</v>
      </c>
      <c r="O45" s="65"/>
      <c r="P45" s="65" t="s">
        <v>321</v>
      </c>
      <c r="Q45" s="65" t="s">
        <v>322</v>
      </c>
      <c r="R45" s="65" t="s">
        <v>323</v>
      </c>
      <c r="S45" s="65" t="s">
        <v>324</v>
      </c>
      <c r="T45" s="65" t="s">
        <v>325</v>
      </c>
      <c r="V45" s="65"/>
      <c r="W45" s="65" t="s">
        <v>321</v>
      </c>
      <c r="X45" s="65" t="s">
        <v>322</v>
      </c>
      <c r="Y45" s="65" t="s">
        <v>323</v>
      </c>
      <c r="Z45" s="65" t="s">
        <v>324</v>
      </c>
      <c r="AA45" s="65" t="s">
        <v>325</v>
      </c>
      <c r="AC45" s="65"/>
      <c r="AD45" s="65" t="s">
        <v>321</v>
      </c>
      <c r="AE45" s="65" t="s">
        <v>322</v>
      </c>
      <c r="AF45" s="65" t="s">
        <v>323</v>
      </c>
      <c r="AG45" s="65" t="s">
        <v>324</v>
      </c>
      <c r="AH45" s="65" t="s">
        <v>325</v>
      </c>
      <c r="AJ45" s="65"/>
      <c r="AK45" s="65" t="s">
        <v>321</v>
      </c>
      <c r="AL45" s="65" t="s">
        <v>322</v>
      </c>
      <c r="AM45" s="65" t="s">
        <v>323</v>
      </c>
      <c r="AN45" s="65" t="s">
        <v>324</v>
      </c>
      <c r="AO45" s="65" t="s">
        <v>325</v>
      </c>
      <c r="AQ45" s="65"/>
      <c r="AR45" s="65" t="s">
        <v>321</v>
      </c>
      <c r="AS45" s="65" t="s">
        <v>322</v>
      </c>
      <c r="AT45" s="65" t="s">
        <v>323</v>
      </c>
      <c r="AU45" s="65" t="s">
        <v>324</v>
      </c>
      <c r="AV45" s="65" t="s">
        <v>325</v>
      </c>
      <c r="AX45" s="65"/>
      <c r="AY45" s="65" t="s">
        <v>321</v>
      </c>
      <c r="AZ45" s="65" t="s">
        <v>322</v>
      </c>
      <c r="BA45" s="65" t="s">
        <v>323</v>
      </c>
      <c r="BB45" s="65" t="s">
        <v>324</v>
      </c>
      <c r="BC45" s="65" t="s">
        <v>325</v>
      </c>
      <c r="BE45" s="65"/>
      <c r="BF45" s="65" t="s">
        <v>321</v>
      </c>
      <c r="BG45" s="65" t="s">
        <v>322</v>
      </c>
      <c r="BH45" s="65" t="s">
        <v>323</v>
      </c>
      <c r="BI45" s="65" t="s">
        <v>324</v>
      </c>
      <c r="BJ45" s="65" t="s">
        <v>325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17.018910999999999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13.58709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1028.2819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6.5888290000000002E-2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5.3983197000000001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141.78398000000001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116.72323</v>
      </c>
      <c r="AX46" s="65" t="s">
        <v>345</v>
      </c>
      <c r="AY46" s="65"/>
      <c r="AZ46" s="65"/>
      <c r="BA46" s="65"/>
      <c r="BB46" s="65"/>
      <c r="BC46" s="65"/>
      <c r="BE46" s="65" t="s">
        <v>346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297</v>
      </c>
      <c r="B2" s="60" t="s">
        <v>298</v>
      </c>
      <c r="C2" s="60" t="s">
        <v>299</v>
      </c>
      <c r="D2" s="60">
        <v>52</v>
      </c>
      <c r="E2" s="60">
        <v>2862.0246999999999</v>
      </c>
      <c r="F2" s="60">
        <v>499.61682000000002</v>
      </c>
      <c r="G2" s="60">
        <v>57.779373</v>
      </c>
      <c r="H2" s="60">
        <v>40.246265000000001</v>
      </c>
      <c r="I2" s="60">
        <v>17.533110000000001</v>
      </c>
      <c r="J2" s="60">
        <v>83.03152</v>
      </c>
      <c r="K2" s="60">
        <v>51.658591999999999</v>
      </c>
      <c r="L2" s="60">
        <v>31.372923</v>
      </c>
      <c r="M2" s="60">
        <v>31.601151999999999</v>
      </c>
      <c r="N2" s="60">
        <v>3.1374270000000002</v>
      </c>
      <c r="O2" s="60">
        <v>18.438168000000001</v>
      </c>
      <c r="P2" s="60">
        <v>1082.8982000000001</v>
      </c>
      <c r="Q2" s="60">
        <v>32.214730000000003</v>
      </c>
      <c r="R2" s="60">
        <v>640.72</v>
      </c>
      <c r="S2" s="60">
        <v>136.58784</v>
      </c>
      <c r="T2" s="60">
        <v>6049.5853999999999</v>
      </c>
      <c r="U2" s="60">
        <v>3.5460786999999998</v>
      </c>
      <c r="V2" s="60">
        <v>30.767931000000001</v>
      </c>
      <c r="W2" s="60">
        <v>304.77429999999998</v>
      </c>
      <c r="X2" s="60">
        <v>169.01343</v>
      </c>
      <c r="Y2" s="60">
        <v>2.1827296999999999</v>
      </c>
      <c r="Z2" s="60">
        <v>1.8546933000000001</v>
      </c>
      <c r="AA2" s="60">
        <v>20.013577999999999</v>
      </c>
      <c r="AB2" s="60">
        <v>2.6513580999999999</v>
      </c>
      <c r="AC2" s="60">
        <v>729.89264000000003</v>
      </c>
      <c r="AD2" s="60">
        <v>11.151745999999999</v>
      </c>
      <c r="AE2" s="60">
        <v>2.7528860000000002</v>
      </c>
      <c r="AF2" s="60">
        <v>1.5511109999999999</v>
      </c>
      <c r="AG2" s="60">
        <v>533.29503999999997</v>
      </c>
      <c r="AH2" s="60">
        <v>338.60235999999998</v>
      </c>
      <c r="AI2" s="60">
        <v>194.69264000000001</v>
      </c>
      <c r="AJ2" s="60">
        <v>1551.3641</v>
      </c>
      <c r="AK2" s="60">
        <v>7283.1850000000004</v>
      </c>
      <c r="AL2" s="60">
        <v>116.951065</v>
      </c>
      <c r="AM2" s="60">
        <v>4139.8433000000005</v>
      </c>
      <c r="AN2" s="60">
        <v>161.38135</v>
      </c>
      <c r="AO2" s="60">
        <v>17.018910999999999</v>
      </c>
      <c r="AP2" s="60">
        <v>13.174065000000001</v>
      </c>
      <c r="AQ2" s="60">
        <v>3.8448470000000001</v>
      </c>
      <c r="AR2" s="60">
        <v>13.58709</v>
      </c>
      <c r="AS2" s="60">
        <v>1028.2819</v>
      </c>
      <c r="AT2" s="60">
        <v>6.5888290000000002E-2</v>
      </c>
      <c r="AU2" s="60">
        <v>5.3983197000000001</v>
      </c>
      <c r="AV2" s="60">
        <v>141.78398000000001</v>
      </c>
      <c r="AW2" s="60">
        <v>116.72323</v>
      </c>
      <c r="AX2" s="60">
        <v>8.1553094000000007E-2</v>
      </c>
      <c r="AY2" s="60">
        <v>1.2469281999999999</v>
      </c>
      <c r="AZ2" s="60">
        <v>460.82690000000002</v>
      </c>
      <c r="BA2" s="60">
        <v>50.568153000000002</v>
      </c>
      <c r="BB2" s="60">
        <v>12.620184</v>
      </c>
      <c r="BC2" s="60">
        <v>18.702159999999999</v>
      </c>
      <c r="BD2" s="60">
        <v>19.234894000000001</v>
      </c>
      <c r="BE2" s="60">
        <v>0.69868220000000003</v>
      </c>
      <c r="BF2" s="60">
        <v>4.0813626999999997</v>
      </c>
      <c r="BG2" s="60">
        <v>5.5509790000000002E-3</v>
      </c>
      <c r="BH2" s="60">
        <v>6.8823879999999997E-3</v>
      </c>
      <c r="BI2" s="60">
        <v>5.6228550000000004E-3</v>
      </c>
      <c r="BJ2" s="60">
        <v>3.5705055999999999E-2</v>
      </c>
      <c r="BK2" s="60">
        <v>4.2699840000000002E-4</v>
      </c>
      <c r="BL2" s="60">
        <v>0.32853653999999999</v>
      </c>
      <c r="BM2" s="60">
        <v>4.6448510000000001</v>
      </c>
      <c r="BN2" s="60">
        <v>1.5123222000000001</v>
      </c>
      <c r="BO2" s="60">
        <v>80.270899999999997</v>
      </c>
      <c r="BP2" s="60">
        <v>14.356038</v>
      </c>
      <c r="BQ2" s="60">
        <v>25.654596000000002</v>
      </c>
      <c r="BR2" s="60">
        <v>99.089929999999995</v>
      </c>
      <c r="BS2" s="60">
        <v>36.474400000000003</v>
      </c>
      <c r="BT2" s="60">
        <v>15.404249999999999</v>
      </c>
      <c r="BU2" s="60">
        <v>0.52666944000000004</v>
      </c>
      <c r="BV2" s="60">
        <v>0.10460184</v>
      </c>
      <c r="BW2" s="60">
        <v>1.0776726000000001</v>
      </c>
      <c r="BX2" s="60">
        <v>1.6475067999999999</v>
      </c>
      <c r="BY2" s="60">
        <v>0.17899023999999999</v>
      </c>
      <c r="BZ2" s="60">
        <v>2.3323674999999999E-3</v>
      </c>
      <c r="CA2" s="60">
        <v>1.6562431</v>
      </c>
      <c r="CB2" s="60">
        <v>6.0565487000000001E-2</v>
      </c>
      <c r="CC2" s="60">
        <v>0.24686949</v>
      </c>
      <c r="CD2" s="60">
        <v>2.1589284000000002</v>
      </c>
      <c r="CE2" s="60">
        <v>8.071006E-2</v>
      </c>
      <c r="CF2" s="60">
        <v>0.22429088999999999</v>
      </c>
      <c r="CG2" s="60">
        <v>1.2449999E-6</v>
      </c>
      <c r="CH2" s="60">
        <v>3.9055010000000001E-2</v>
      </c>
      <c r="CI2" s="60">
        <v>2.5329929999999999E-3</v>
      </c>
      <c r="CJ2" s="60">
        <v>4.4872249999999996</v>
      </c>
      <c r="CK2" s="60">
        <v>1.2645557E-2</v>
      </c>
      <c r="CL2" s="60">
        <v>4.5298324000000001</v>
      </c>
      <c r="CM2" s="60">
        <v>4.4104140000000003</v>
      </c>
      <c r="CN2" s="60">
        <v>2799.1523000000002</v>
      </c>
      <c r="CO2" s="60">
        <v>4762.0576000000001</v>
      </c>
      <c r="CP2" s="60">
        <v>2265.4697000000001</v>
      </c>
      <c r="CQ2" s="60">
        <v>964.42610000000002</v>
      </c>
      <c r="CR2" s="60">
        <v>515.18164000000002</v>
      </c>
      <c r="CS2" s="60">
        <v>669.00940000000003</v>
      </c>
      <c r="CT2" s="60">
        <v>2693.3510000000001</v>
      </c>
      <c r="CU2" s="60">
        <v>1418.1442</v>
      </c>
      <c r="CV2" s="60">
        <v>2124.7876000000001</v>
      </c>
      <c r="CW2" s="60">
        <v>1542.7802999999999</v>
      </c>
      <c r="CX2" s="60">
        <v>498.85232999999999</v>
      </c>
      <c r="CY2" s="60">
        <v>3832.8015</v>
      </c>
      <c r="CZ2" s="60">
        <v>1493.8109999999999</v>
      </c>
      <c r="DA2" s="60">
        <v>4068.6849999999999</v>
      </c>
      <c r="DB2" s="60">
        <v>4237.3280000000004</v>
      </c>
      <c r="DC2" s="60">
        <v>5268.8437999999996</v>
      </c>
      <c r="DD2" s="60">
        <v>8178.1923999999999</v>
      </c>
      <c r="DE2" s="60">
        <v>1502.9752000000001</v>
      </c>
      <c r="DF2" s="60">
        <v>4911.6019999999999</v>
      </c>
      <c r="DG2" s="60">
        <v>1866.6509000000001</v>
      </c>
      <c r="DH2" s="60">
        <v>112.431725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50.568153000000002</v>
      </c>
      <c r="B6">
        <f>BB2</f>
        <v>12.620184</v>
      </c>
      <c r="C6">
        <f>BC2</f>
        <v>18.702159999999999</v>
      </c>
      <c r="D6">
        <f>BD2</f>
        <v>19.234894000000001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2" sqref="H12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25103</v>
      </c>
      <c r="C2" s="56">
        <f ca="1">YEAR(TODAY())-YEAR(B2)+IF(TODAY()&gt;=DATE(YEAR(TODAY()),MONTH(B2),DAY(B2)),0,-1)</f>
        <v>52</v>
      </c>
      <c r="E2" s="52">
        <v>151.69999999999999</v>
      </c>
      <c r="F2" s="53" t="s">
        <v>39</v>
      </c>
      <c r="G2" s="52">
        <v>69.5</v>
      </c>
      <c r="H2" s="51" t="s">
        <v>41</v>
      </c>
      <c r="I2" s="72">
        <f>ROUND(G3/E3^2,1)</f>
        <v>30.2</v>
      </c>
    </row>
    <row r="3" spans="1:9">
      <c r="E3" s="51">
        <f>E2/100</f>
        <v>1.5169999999999999</v>
      </c>
      <c r="F3" s="51" t="s">
        <v>40</v>
      </c>
      <c r="G3" s="51">
        <f>G2</f>
        <v>69.5</v>
      </c>
      <c r="H3" s="51" t="s">
        <v>41</v>
      </c>
      <c r="I3" s="72"/>
    </row>
    <row r="4" spans="1:9">
      <c r="A4" t="s">
        <v>273</v>
      </c>
    </row>
    <row r="5" spans="1:9">
      <c r="B5" s="64">
        <v>44116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32" sqref="P3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김은영, ID : H1900436)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24일 15:45:49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44116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151.69999999999999</v>
      </c>
      <c r="L12" s="124"/>
      <c r="M12" s="117">
        <f>'개인정보 및 신체계측 입력'!G2</f>
        <v>69.5</v>
      </c>
      <c r="N12" s="118"/>
      <c r="O12" s="113" t="s">
        <v>271</v>
      </c>
      <c r="P12" s="107"/>
      <c r="Q12" s="90">
        <f>'개인정보 및 신체계측 입력'!I2</f>
        <v>30.2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김은영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78.013000000000005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9.0220000000000002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12.965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12.1</v>
      </c>
      <c r="L72" s="36" t="s">
        <v>53</v>
      </c>
      <c r="M72" s="36">
        <f>ROUND('DRIs DATA'!K8,1)</f>
        <v>6.3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85.43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256.39999999999998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169.01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176.76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66.66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485.55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170.19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2020-12-31T05:31:01Z</dcterms:modified>
</cp:coreProperties>
</file>