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<sst xmlns="http://schemas.openxmlformats.org/spreadsheetml/2006/main" count="692" uniqueCount="283">
  <si>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</si>
  <si>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</si>
  <si>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</si>
  <si>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</si>
  <si>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</si>
  <si>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</si>
  <si>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</si>
  <si>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</si>
  <si>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</si>
  <si>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</si>
  <si>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</si>
  <si>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</si>
  <si>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</si>
  <si>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</si>
  <si>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</si>
  <si>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</si>
  <si>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</si>
  <si>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</si>
  <si>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</si>
  <si>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</si>
  <si>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</si>
  <si>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</si>
  <si>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</si>
  <si>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</si>
  <si>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</si>
  <si>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</si>
  <si>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</si>
  <si>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</si>
  <si>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</si>
  <si>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</si>
  <si>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</si>
  <si>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</si>
  <si>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</si>
  <si>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</si>
  <si>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</si>
  <si>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</si>
  <si>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</si>
  <si>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</si>
  <si>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</si>
  <si>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</si>
  <si>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</si>
  <si>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</si>
  <si>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</si>
  <si>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</si>
  <si>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</si>
  <si>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</si>
  <si>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</si>
  <si>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</si>
  <si>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</si>
  <si>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</si>
  <si>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</si>
  <si>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</si>
  <si>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</si>
  <si>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</si>
  <si>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</si>
  <si>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</si>
  <si>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</si>
  <si>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</si>
  <si>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</si>
  <si>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</si>
  <si>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</si>
  <si>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</si>
  <si>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</si>
  <si>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</si>
  <si>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</si>
  <si>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</si>
  <si>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</si>
  <si>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</si>
  <si>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</si>
  <si>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</si>
  <si>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</si>
  <si>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</si>
  <si>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</si>
  <si>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</si>
  <si>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</si>
  <si>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</si>
  <si>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</si>
  <si>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</si>
  <si>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</si>
  <si>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</si>
  <si>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</si>
  <si>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</si>
  <si>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</si>
  <si>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</si>
  <si>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</si>
  <si>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</si>
  <si>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</si>
  <si>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</si>
  <si>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</si>
  <si>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</si>
  <si>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</si>
  <si>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</si>
  <si>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</si>
  <si>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</si>
  <si>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</si>
  <si>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</si>
  <si>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</si>
  <si>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</si>
  <si>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</si>
  <si>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</si>
  <si>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</si>
  <si>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</si>
  <si>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</si>
  <si>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</si>
  <si>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</si>
  <si>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</si>
  <si>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</si>
  <si>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</si>
  <si>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</si>
  <si>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</si>
  <si>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</si>
  <si>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</si>
  <si>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</si>
  <si>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</si>
  <si>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</si>
  <si>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</si>
  <si>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</si>
  <si>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</si>
  <si>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</si>
  <si>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</si>
  <si>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</si>
  <si>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</si>
  <si>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</si>
  <si>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</si>
  <si>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</si>
  <si>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</si>
  <si>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</si>
  <si>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</si>
  <si>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</si>
  <si>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</si>
  <si>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</si>
  <si>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</si>
  <si>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</si>
  <si>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</si>
  <si>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</si>
  <si>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</si>
  <si>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</si>
  <si>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</si>
  <si>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</si>
  <si>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</si>
  <si>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</si>
  <si>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</si>
  <si>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</si>
  <si>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</si>
  <si>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</si>
  <si>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</si>
  <si>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</si>
  <si>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</si>
  <si>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</si>
  <si>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</si>
  <si>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</si>
  <si>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</si>
  <si>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</si>
  <si>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</si>
  <si>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</si>
  <si>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</si>
  <si>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</si>
  <si>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</si>
  <si>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</si>
  <si>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</si>
  <si>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</si>
  <si>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</si>
  <si>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</si>
  <si>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</si>
  <si>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</si>
  <si>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</si>
  <si>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</si>
  <si>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</si>
  <si>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</si>
  <si>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</si>
  <si>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</si>
  <si>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</si>
  <si>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</si>
  <si>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</si>
  <si>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</si>
  <si>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</si>
  <si>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</si>
  <si>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</si>
  <si>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</si>
  <si>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</si>
  <si>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</si>
  <si>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</si>
  <si>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</si>
  <si>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</si>
  <si>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</si>
  <si>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</si>
  <si>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</si>
  <si>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</si>
  <si>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</si>
  <si>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</si>
  <si>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</si>
  <si>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</si>
  <si>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</si>
  <si>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</si>
  <si>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</si>
  <si>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</si>
  <si>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</si>
  <si>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</si>
  <si>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</si>
  <si>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</si>
  <si>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</si>
  <si>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</si>
  <si>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</si>
  <si>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</si>
  <si>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</si>
  <si>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</si>
  <si>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</si>
  <si>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</si>
  <si>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</si>
  <si>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</si>
  <si>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</si>
  <si>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</si>
  <si>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</si>
  <si>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</si>
  <si>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</si>
  <si>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</si>
  <si>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</si>
  <si>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</si>
  <si>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</si>
  <si>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</si>
  <si>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</si>
  <si>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</si>
  <si>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</si>
  <si>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</si>
  <si>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</si>
  <si>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</si>
  <si>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</si>
  <si>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</si>
  <si>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</si>
  <si>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</si>
  <si>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</si>
  <si>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</si>
  <si>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</si>
  <si>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</si>
  <si>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</si>
  <si>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</si>
  <si>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</si>
  <si>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</si>
  <si>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</si>
  <si>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</si>
  <si>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</si>
  <si>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</si>
  <si>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</si>
  <si>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</si>
  <si>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</si>
  <si>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</si>
  <si>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</si>
  <si>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</si>
  <si>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</si>
  <si>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</si>
  <si>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</si>
  <si>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</si>
  <si>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</si>
  <si>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</si>
  <si>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</si>
  <si>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</si>
  <si>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</si>
  <si>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</si>
  <si>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</si>
  <si>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</si>
  <si>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</si>
  <si>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</si>
  <si>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</si>
  <si>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</si>
  <si>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</si>
  <si>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</si>
  <si>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</si>
  <si>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</si>
  <si>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</si>
  <si>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</si>
  <si>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</si>
  <si>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</si>
  <si>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</si>
  <si>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</si>
  <si>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</si>
  <si>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</si>
  <si>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</si>
  <si>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강구연, ID : H1900437)</t>
  </si>
  <si>
    <t>출력시각</t>
  </si>
  <si>
    <t>2020년 12월 24일 15:47:48</t>
  </si>
  <si>
    <t>H1900437</t>
  </si>
  <si>
    <t>강구연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</si>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</sst>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18" fillId="0" borderId="0" xfId="2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146.60416000000001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3.4130186999999998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0.92937844999999997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2576.8245000000002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7318.3076000000001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237.8537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257.76925999999997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24.906987999999998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1184.7570000000001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0.18315068000000001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8.4516120000000008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54.37632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244.94535999999999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179.82390000000001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7.4390000000000001</c:v>
                </c:pt>
                <c:pt idx="1">
                  <c:v>7.9130000000000003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17.12452</c:v>
                </c:pt>
                <c:pt idx="1">
                  <c:v>21.952076000000002</c:v>
                </c:pt>
                <c:pt idx="2">
                  <c:v>18.455269999999999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1385.4567999999999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37.226447999999998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77.545000000000002</c:v>
                </c:pt>
                <c:pt idx="1">
                  <c:v>7.0350000000000001</c:v>
                </c:pt>
                <c:pt idx="2">
                  <c:v>15.42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4615.0684000000001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232.73936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1076.3479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5.6994476000000001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16858.616999999998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35.695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4.617991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750.74170000000004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2.9321250000000001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41.084496000000001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4.617991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1286.5281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17.651764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강구연, ID : H1900437)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15:47:48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4615.0684000000001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146.60416000000001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54.37632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77.545000000000002</v>
      </c>
      <c r="G8" s="59">
        <f>'DRIs DATA 입력'!G8</f>
        <v>7.0350000000000001</v>
      </c>
      <c r="H8" s="59">
        <f>'DRIs DATA 입력'!H8</f>
        <v>15.42</v>
      </c>
      <c r="I8" s="46"/>
      <c r="J8" s="59" t="s">
        <v>216</v>
      </c>
      <c r="K8" s="59">
        <f>'DRIs DATA 입력'!K8</f>
        <v>7.4390000000000001</v>
      </c>
      <c r="L8" s="59">
        <f>'DRIs DATA 입력'!L8</f>
        <v>7.9130000000000003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1385.4567999999999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37.226447999999998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5.6994476000000001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750.74170000000004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232.73936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3.640679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2.9321250000000001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41.084496000000001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4.617991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1286.5281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17.651764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3.4130186999999998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0.92937844999999997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1076.3479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2576.8245000000002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16858.616999999998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7318.3076000000001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237.8537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257.76925999999997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35.695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24.906987999999998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1184.7570000000001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0.18315068000000001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8.4516120000000008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244.94535999999999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179.82390000000001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2200</v>
      </c>
      <c r="C6" s="159">
        <v>4615.0684000000001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146.60416000000001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54.37632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77.545000000000002</v>
      </c>
      <c r="G8" s="159">
        <v>7.0350000000000001</v>
      </c>
      <c r="H8" s="159">
        <v>15.42</v>
      </c>
      <c r="I8" s="157"/>
      <c r="J8" s="159" t="s">
        <v>216</v>
      </c>
      <c r="K8" s="159">
        <v>7.4390000000000001</v>
      </c>
      <c r="L8" s="159">
        <v>7.9130000000000003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530</v>
      </c>
      <c r="C16" s="159">
        <v>750</v>
      </c>
      <c r="D16" s="159">
        <v>0</v>
      </c>
      <c r="E16" s="159">
        <v>3000</v>
      </c>
      <c r="F16" s="159">
        <v>1385.4567999999999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37.226447999999998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5.6994476000000001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750.74170000000004</v>
      </c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232.73936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3.640679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2.9321250000000001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41.084496000000001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4.617991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1286.5281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17.651764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3.4130186999999998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0.92937844999999997</v>
      </c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1076.3479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2576.8245000000002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16858.616999999998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7318.3076000000001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237.8537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257.76925999999997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35.695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24.906987999999998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1184.7570000000001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0.18315068000000001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8.4516120000000008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244.94535999999999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179.82390000000001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E4:H4"/>
    <mergeCell ref="N4:S4"/>
    <mergeCell ref="J4:L4"/>
    <mergeCell ref="A14:F14"/>
    <mergeCell ref="H14:M14"/>
    <mergeCell ref="O14:T1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161" t="s">
        <v>280</v>
      </c>
      <c r="B2" s="161" t="s">
        <v>281</v>
      </c>
      <c r="C2" s="161" t="s">
        <v>282</v>
      </c>
      <c r="D2" s="161">
        <v>53</v>
      </c>
      <c r="E2" s="161">
        <v>4615.0684000000001</v>
      </c>
      <c r="F2" s="161">
        <v>737.26289999999995</v>
      </c>
      <c r="G2" s="161">
        <v>66.883865</v>
      </c>
      <c r="H2" s="161">
        <v>33.540976999999998</v>
      </c>
      <c r="I2" s="161">
        <v>33.342888000000002</v>
      </c>
      <c r="J2" s="161">
        <v>146.60416000000001</v>
      </c>
      <c r="K2" s="161">
        <v>82.736289999999997</v>
      </c>
      <c r="L2" s="161">
        <v>63.86786</v>
      </c>
      <c r="M2" s="161">
        <v>54.37632</v>
      </c>
      <c r="N2" s="161">
        <v>3.4161166999999999</v>
      </c>
      <c r="O2" s="161">
        <v>29.182178</v>
      </c>
      <c r="P2" s="161">
        <v>2139.3634999999999</v>
      </c>
      <c r="Q2" s="161">
        <v>66.968720000000005</v>
      </c>
      <c r="R2" s="161">
        <v>1385.4567999999999</v>
      </c>
      <c r="S2" s="161">
        <v>131.06292999999999</v>
      </c>
      <c r="T2" s="161">
        <v>15052.725</v>
      </c>
      <c r="U2" s="161">
        <v>5.6994476000000001</v>
      </c>
      <c r="V2" s="161">
        <v>37.226447999999998</v>
      </c>
      <c r="W2" s="161">
        <v>750.74170000000004</v>
      </c>
      <c r="X2" s="161">
        <v>232.73936</v>
      </c>
      <c r="Y2" s="161">
        <v>3.640679</v>
      </c>
      <c r="Z2" s="161">
        <v>2.9321250000000001</v>
      </c>
      <c r="AA2" s="161">
        <v>41.084496000000001</v>
      </c>
      <c r="AB2" s="161">
        <v>4.617991</v>
      </c>
      <c r="AC2" s="161">
        <v>1286.5281</v>
      </c>
      <c r="AD2" s="161">
        <v>17.651764</v>
      </c>
      <c r="AE2" s="161">
        <v>3.4130186999999998</v>
      </c>
      <c r="AF2" s="161">
        <v>0.92937844999999997</v>
      </c>
      <c r="AG2" s="161">
        <v>1076.3479</v>
      </c>
      <c r="AH2" s="161">
        <v>750.8356</v>
      </c>
      <c r="AI2" s="161">
        <v>325.51236</v>
      </c>
      <c r="AJ2" s="161">
        <v>2576.8245000000002</v>
      </c>
      <c r="AK2" s="161">
        <v>16858.616999999998</v>
      </c>
      <c r="AL2" s="161">
        <v>237.8537</v>
      </c>
      <c r="AM2" s="161">
        <v>7318.3076000000001</v>
      </c>
      <c r="AN2" s="161">
        <v>257.76925999999997</v>
      </c>
      <c r="AO2" s="161">
        <v>35.695</v>
      </c>
      <c r="AP2" s="161">
        <v>26.59421</v>
      </c>
      <c r="AQ2" s="161">
        <v>9.1007920000000002</v>
      </c>
      <c r="AR2" s="161">
        <v>24.906987999999998</v>
      </c>
      <c r="AS2" s="161">
        <v>1184.7570000000001</v>
      </c>
      <c r="AT2" s="161">
        <v>0.18315068000000001</v>
      </c>
      <c r="AU2" s="161">
        <v>8.4516120000000008</v>
      </c>
      <c r="AV2" s="161">
        <v>244.94535999999999</v>
      </c>
      <c r="AW2" s="161">
        <v>179.82390000000001</v>
      </c>
      <c r="AX2" s="161">
        <v>0.6145465</v>
      </c>
      <c r="AY2" s="161">
        <v>2.3172785999999999</v>
      </c>
      <c r="AZ2" s="161">
        <v>416.0675</v>
      </c>
      <c r="BA2" s="161">
        <v>57.539833000000002</v>
      </c>
      <c r="BB2" s="161">
        <v>17.12452</v>
      </c>
      <c r="BC2" s="161">
        <v>21.952076000000002</v>
      </c>
      <c r="BD2" s="161">
        <v>18.455269999999999</v>
      </c>
      <c r="BE2" s="161">
        <v>1.2461833</v>
      </c>
      <c r="BF2" s="161">
        <v>5.6967119999999998</v>
      </c>
      <c r="BG2" s="161">
        <v>2.7754896000000001E-3</v>
      </c>
      <c r="BH2" s="161">
        <v>6.8209925999999999E-3</v>
      </c>
      <c r="BI2" s="161">
        <v>5.475911E-3</v>
      </c>
      <c r="BJ2" s="161">
        <v>4.7699119999999998E-2</v>
      </c>
      <c r="BK2" s="161">
        <v>2.1349920000000001E-4</v>
      </c>
      <c r="BL2" s="161">
        <v>0.57142389999999998</v>
      </c>
      <c r="BM2" s="161">
        <v>8.1368065000000005</v>
      </c>
      <c r="BN2" s="161">
        <v>2.4812943999999999</v>
      </c>
      <c r="BO2" s="161">
        <v>119.59623999999999</v>
      </c>
      <c r="BP2" s="161">
        <v>23.697555999999999</v>
      </c>
      <c r="BQ2" s="161">
        <v>37.47578</v>
      </c>
      <c r="BR2" s="161">
        <v>129.92957000000001</v>
      </c>
      <c r="BS2" s="161">
        <v>39.011875000000003</v>
      </c>
      <c r="BT2" s="161">
        <v>28.479566999999999</v>
      </c>
      <c r="BU2" s="161">
        <v>6.2505885999999997E-2</v>
      </c>
      <c r="BV2" s="161">
        <v>0.14040747000000001</v>
      </c>
      <c r="BW2" s="161">
        <v>1.8576813000000001</v>
      </c>
      <c r="BX2" s="161">
        <v>2.8805075000000002</v>
      </c>
      <c r="BY2" s="161">
        <v>0.18459544999999999</v>
      </c>
      <c r="BZ2" s="161">
        <v>2.5031964999999998E-3</v>
      </c>
      <c r="CA2" s="161">
        <v>1.0255269</v>
      </c>
      <c r="CB2" s="161">
        <v>6.6474210000000006E-2</v>
      </c>
      <c r="CC2" s="161">
        <v>0.34240293999999999</v>
      </c>
      <c r="CD2" s="161">
        <v>4.3238919999999998</v>
      </c>
      <c r="CE2" s="161">
        <v>5.3900780000000002E-2</v>
      </c>
      <c r="CF2" s="161">
        <v>0.56139470000000002</v>
      </c>
      <c r="CG2" s="161">
        <v>1.2449999E-6</v>
      </c>
      <c r="CH2" s="161">
        <v>6.5357625000000003E-2</v>
      </c>
      <c r="CI2" s="161">
        <v>1.2741214000000001E-2</v>
      </c>
      <c r="CJ2" s="161">
        <v>9.3961790000000001</v>
      </c>
      <c r="CK2" s="161">
        <v>1.3301815999999999E-2</v>
      </c>
      <c r="CL2" s="161">
        <v>0.75423419999999997</v>
      </c>
      <c r="CM2" s="161">
        <v>7.6882479999999997</v>
      </c>
      <c r="CN2" s="161">
        <v>5107.5770000000002</v>
      </c>
      <c r="CO2" s="161">
        <v>8584.3070000000007</v>
      </c>
      <c r="CP2" s="161">
        <v>4661.8173999999999</v>
      </c>
      <c r="CQ2" s="161">
        <v>1894.2964999999999</v>
      </c>
      <c r="CR2" s="161">
        <v>989.26869999999997</v>
      </c>
      <c r="CS2" s="161">
        <v>1071.0245</v>
      </c>
      <c r="CT2" s="161">
        <v>4890.1229999999996</v>
      </c>
      <c r="CU2" s="161">
        <v>2652.7426999999998</v>
      </c>
      <c r="CV2" s="161">
        <v>3330.3386</v>
      </c>
      <c r="CW2" s="161">
        <v>3066.5852</v>
      </c>
      <c r="CX2" s="161">
        <v>935.64589999999998</v>
      </c>
      <c r="CY2" s="161">
        <v>6794.8275999999996</v>
      </c>
      <c r="CZ2" s="161">
        <v>2926.683</v>
      </c>
      <c r="DA2" s="161">
        <v>7359.1229999999996</v>
      </c>
      <c r="DB2" s="161">
        <v>7610.6760000000004</v>
      </c>
      <c r="DC2" s="161">
        <v>9552.2450000000008</v>
      </c>
      <c r="DD2" s="161">
        <v>14848.375</v>
      </c>
      <c r="DE2" s="161">
        <v>3163.1156999999998</v>
      </c>
      <c r="DF2" s="161">
        <v>8286.91</v>
      </c>
      <c r="DG2" s="161">
        <v>3436.5461</v>
      </c>
      <c r="DH2" s="161">
        <v>187.62676999999999</v>
      </c>
      <c r="DI2" s="1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57.539833000000002</v>
      </c>
      <c r="B6">
        <f>BB2</f>
        <v>17.12452</v>
      </c>
      <c r="C6">
        <f>BC2</f>
        <v>21.952076000000002</v>
      </c>
      <c r="D6">
        <f>BD2</f>
        <v>18.455269999999999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P29" sqref="P2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24644</v>
      </c>
      <c r="C2" s="56">
        <f ca="1">YEAR(TODAY())-YEAR(B2)+IF(TODAY()&gt;=DATE(YEAR(TODAY()),MONTH(B2),DAY(B2)),0,-1)</f>
        <v>53</v>
      </c>
      <c r="E2" s="52">
        <v>178.1</v>
      </c>
      <c r="F2" s="53" t="s">
        <v>39</v>
      </c>
      <c r="G2" s="52">
        <v>79.2</v>
      </c>
      <c r="H2" s="51" t="s">
        <v>41</v>
      </c>
      <c r="I2" s="70">
        <f>ROUND(G3/E3^2,1)</f>
        <v>25</v>
      </c>
    </row>
    <row r="3" spans="1:9">
      <c r="E3" s="51">
        <f>E2/100</f>
        <v>1.7809999999999999</v>
      </c>
      <c r="F3" s="51" t="s">
        <v>40</v>
      </c>
      <c r="G3" s="51">
        <f>G2</f>
        <v>79.2</v>
      </c>
      <c r="H3" s="51" t="s">
        <v>41</v>
      </c>
      <c r="I3" s="70"/>
    </row>
    <row r="4" spans="1:9">
      <c r="A4" t="s">
        <v>273</v>
      </c>
    </row>
    <row r="5" spans="1:9">
      <c r="B5" s="63">
        <v>44116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강구연, ID : H1900437)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24일 15:47:48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44116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53</v>
      </c>
      <c r="G12" s="135"/>
      <c r="H12" s="135"/>
      <c r="I12" s="135"/>
      <c r="K12" s="126">
        <f>'개인정보 및 신체계측 입력'!E2</f>
        <v>178.1</v>
      </c>
      <c r="L12" s="127"/>
      <c r="M12" s="120">
        <f>'개인정보 및 신체계측 입력'!G2</f>
        <v>79.2</v>
      </c>
      <c r="N12" s="121"/>
      <c r="O12" s="116" t="s">
        <v>271</v>
      </c>
      <c r="P12" s="110"/>
      <c r="Q12" s="113">
        <f>'개인정보 및 신체계측 입력'!I2</f>
        <v>25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강구연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77.545000000000002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7.0350000000000001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15.42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0.8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7.9</v>
      </c>
      <c r="L72" s="36" t="s">
        <v>53</v>
      </c>
      <c r="M72" s="36">
        <f>ROUND('DRIs DATA'!K8,1)</f>
        <v>7.4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184.73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310.22000000000003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232.74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307.87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134.54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1123.9100000000001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356.95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2021-01-04T01:43:29Z</dcterms:modified>
</cp:coreProperties>
</file>