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<sst xmlns="http://schemas.openxmlformats.org/spreadsheetml/2006/main" count="692" uniqueCount="283">
  <si>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</si>
  <si>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</si>
  <si>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</si>
  <si>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</si>
  <si>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</si>
  <si>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</si>
  <si>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</si>
  <si>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</si>
  <si>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</si>
  <si>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</si>
  <si>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</si>
  <si>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</si>
  <si>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</si>
  <si>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</si>
  <si>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</si>
  <si>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</si>
  <si>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</si>
  <si>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</si>
  <si>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</si>
  <si>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</si>
  <si>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</si>
  <si>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</si>
  <si>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</si>
  <si>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</si>
  <si>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</si>
  <si>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</si>
  <si>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</si>
  <si>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</si>
  <si>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</si>
  <si>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</si>
  <si>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</si>
  <si>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</si>
  <si>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</si>
  <si>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</si>
  <si>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</si>
  <si>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</si>
  <si>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</si>
  <si>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</si>
  <si>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</si>
  <si>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</si>
  <si>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</si>
  <si>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</si>
  <si>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</si>
  <si>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</si>
  <si>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</si>
  <si>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</si>
  <si>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</si>
  <si>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</si>
  <si>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</si>
  <si>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</si>
  <si>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</si>
  <si>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</si>
  <si>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</si>
  <si>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</si>
  <si>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</si>
  <si>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</si>
  <si>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</si>
  <si>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</si>
  <si>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</si>
  <si>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</si>
  <si>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</si>
  <si>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</si>
  <si>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</si>
  <si>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</si>
  <si>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</si>
  <si>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</si>
  <si>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</si>
  <si>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</si>
  <si>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</si>
  <si>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</si>
  <si>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</si>
  <si>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</si>
  <si>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</si>
  <si>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</si>
  <si>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</si>
  <si>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</si>
  <si>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</si>
  <si>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</si>
  <si>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</si>
  <si>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</si>
  <si>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</si>
  <si>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</si>
  <si>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</si>
  <si>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</si>
  <si>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</si>
  <si>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</si>
  <si>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</si>
  <si>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</si>
  <si>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</si>
  <si>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</si>
  <si>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</si>
  <si>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</si>
  <si>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</si>
  <si>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</si>
  <si>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</si>
  <si>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</si>
  <si>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</si>
  <si>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</si>
  <si>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</si>
  <si>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</si>
  <si>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</si>
  <si>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</si>
  <si>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</si>
  <si>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</si>
  <si>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</si>
  <si>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</si>
  <si>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</si>
  <si>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</si>
  <si>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</si>
  <si>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</si>
  <si>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</si>
  <si>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</si>
  <si>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</si>
  <si>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</si>
  <si>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</si>
  <si>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</si>
  <si>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</si>
  <si>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</si>
  <si>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</si>
  <si>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</si>
  <si>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</si>
  <si>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</si>
  <si>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</si>
  <si>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</si>
  <si>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</si>
  <si>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</si>
  <si>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</si>
  <si>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</si>
  <si>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</si>
  <si>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</si>
  <si>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</si>
  <si>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</si>
  <si>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</si>
  <si>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</si>
  <si>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</si>
  <si>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</si>
  <si>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</si>
  <si>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</si>
  <si>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</si>
  <si>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</si>
  <si>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</si>
  <si>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</si>
  <si>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</si>
  <si>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</si>
  <si>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</si>
  <si>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</si>
  <si>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</si>
  <si>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</si>
  <si>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</si>
  <si>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</si>
  <si>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</si>
  <si>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</si>
  <si>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</si>
  <si>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</si>
  <si>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</si>
  <si>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</si>
  <si>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</si>
  <si>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</si>
  <si>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</si>
  <si>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</si>
  <si>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</si>
  <si>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</si>
  <si>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</si>
  <si>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</si>
  <si>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</si>
  <si>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</si>
  <si>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</si>
  <si>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</si>
  <si>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</si>
  <si>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</si>
  <si>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</si>
  <si>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</si>
  <si>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</si>
  <si>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</si>
  <si>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</si>
  <si>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</si>
  <si>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</si>
  <si>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</si>
  <si>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</si>
  <si>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</si>
  <si>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</si>
  <si>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</si>
  <si>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</si>
  <si>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</si>
  <si>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</si>
  <si>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</si>
  <si>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</si>
  <si>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</si>
  <si>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</si>
  <si>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</si>
  <si>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</si>
  <si>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</si>
  <si>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</si>
  <si>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</si>
  <si>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</si>
  <si>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</si>
  <si>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</si>
  <si>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</si>
  <si>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</si>
  <si>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</si>
  <si>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</si>
  <si>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</si>
  <si>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</si>
  <si>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</si>
  <si>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</si>
  <si>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</si>
  <si>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</si>
  <si>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</si>
  <si>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</si>
  <si>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</si>
  <si>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</si>
  <si>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</si>
  <si>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</si>
  <si>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</si>
  <si>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</si>
  <si>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</si>
  <si>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</si>
  <si>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</si>
  <si>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</si>
  <si>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</si>
  <si>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</si>
  <si>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</si>
  <si>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</si>
  <si>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</si>
  <si>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</si>
  <si>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</si>
  <si>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</si>
  <si>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</si>
  <si>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</si>
  <si>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</si>
  <si>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</si>
  <si>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</si>
  <si>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</si>
  <si>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</si>
  <si>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</si>
  <si>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</si>
  <si>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</si>
  <si>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</si>
  <si>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</si>
  <si>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</si>
  <si>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</si>
  <si>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</si>
  <si>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</si>
  <si>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</si>
  <si>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</si>
  <si>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</si>
  <si>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</si>
  <si>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</si>
  <si>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</si>
  <si>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</si>
  <si>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</si>
  <si>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</si>
  <si>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</si>
  <si>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</si>
  <si>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</si>
  <si>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</si>
  <si>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</si>
  <si>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</si>
  <si>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</si>
  <si>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</si>
  <si>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</si>
  <si>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</si>
  <si>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</si>
  <si>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</si>
  <si>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</si>
  <si>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</si>
  <si>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</si>
  <si>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</si>
  <si>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</si>
  <si>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</si>
  <si>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</si>
  <si>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</si>
  <si>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</si>
  <si>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</si>
  <si>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</si>
  <si>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</si>
  <si>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</si>
  <si>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</si>
  <si>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</si>
  <si>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김문규, ID : H1900439)</t>
  </si>
  <si>
    <t>2020년 12월 24일 15:52:56</t>
  </si>
  <si>
    <t>H1900439</t>
  </si>
  <si>
    <t>김문규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</si>
</sst>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139.62546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4.3550199999999997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3.3791661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2195.1675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5799.1913999999997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131.81165999999999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250.20004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20.95955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1351.36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5.4742824000000002E-2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5.6318000000000001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45.312412000000002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447.54289999999997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163.92892000000001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7.3289999999999997</c:v>
                </c:pt>
                <c:pt idx="1">
                  <c:v>16.411999999999999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21.685364</c:v>
                </c:pt>
                <c:pt idx="1">
                  <c:v>29.826913999999999</c:v>
                </c:pt>
                <c:pt idx="2">
                  <c:v>29.545286000000001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1076.0359000000001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41.547550000000001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68.177000000000007</c:v>
                </c:pt>
                <c:pt idx="1">
                  <c:v>12.103</c:v>
                </c:pt>
                <c:pt idx="2">
                  <c:v>19.72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3355.0999000000002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266.02026000000001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906.90515000000005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9.0980000000000008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9369.232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32.867843999999998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4.4375169999999997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540.74145999999996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2.3456229999999998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32.117043000000002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4.4375169999999997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975.63837000000001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21.486813000000001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김문규, ID : H1900439)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15:52:56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3355.0999000000002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139.62546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45.312412000000002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68.177000000000007</v>
      </c>
      <c r="G8" s="59">
        <f>'DRIs DATA 입력'!G8</f>
        <v>12.103</v>
      </c>
      <c r="H8" s="59">
        <f>'DRIs DATA 입력'!H8</f>
        <v>19.72</v>
      </c>
      <c r="I8" s="46"/>
      <c r="J8" s="59" t="s">
        <v>216</v>
      </c>
      <c r="K8" s="59">
        <f>'DRIs DATA 입력'!K8</f>
        <v>7.3289999999999997</v>
      </c>
      <c r="L8" s="59">
        <f>'DRIs DATA 입력'!L8</f>
        <v>16.411999999999999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1076.0359000000001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41.547550000000001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9.0980000000000008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540.74145999999996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266.02026000000001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3.0480375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2.3456229999999998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32.117043000000002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4.4375169999999997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975.63837000000001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21.486813000000001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4.3550199999999997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3.3791661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906.90515000000005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2195.1675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9369.232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5799.1913999999997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131.81165999999999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250.20004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32.867843999999998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20.95955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1351.36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5.4742824000000002E-2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5.6318000000000001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447.54289999999997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163.92892000000001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3355.0999000000002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139.62546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45.312412000000002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68.177000000000007</v>
      </c>
      <c r="G8" s="160">
        <v>12.103</v>
      </c>
      <c r="H8" s="160">
        <v>19.72</v>
      </c>
      <c r="I8" s="158"/>
      <c r="J8" s="160" t="s">
        <v>216</v>
      </c>
      <c r="K8" s="160">
        <v>7.3289999999999997</v>
      </c>
      <c r="L8" s="160">
        <v>16.411999999999999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1076.0359000000001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41.547550000000001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9.0980000000000008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540.74145999999996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266.02026000000001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3.0480375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2.3456229999999998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32.117043000000002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4.4375169999999997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975.63837000000001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21.486813000000001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4.3550199999999997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3.3791661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906.90515000000005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2195.1675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9369.232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5799.1913999999997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131.81165999999999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250.20004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32.867843999999998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20.95955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1351.36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5.4742824000000002E-2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5.6318000000000001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447.54289999999997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163.92892000000001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3:Z3"/>
    <mergeCell ref="U4:Z4"/>
    <mergeCell ref="A4:C4"/>
    <mergeCell ref="E4:H4"/>
    <mergeCell ref="N4:S4"/>
    <mergeCell ref="J4:L4"/>
    <mergeCell ref="AJ34:AO34"/>
    <mergeCell ref="A23:BJ23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0" sqref="I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58</v>
      </c>
      <c r="E2" s="156">
        <v>3355.0999000000002</v>
      </c>
      <c r="F2" s="156">
        <v>482.72597999999999</v>
      </c>
      <c r="G2" s="156">
        <v>85.695750000000004</v>
      </c>
      <c r="H2" s="156">
        <v>49.864719999999998</v>
      </c>
      <c r="I2" s="156">
        <v>35.831028000000003</v>
      </c>
      <c r="J2" s="156">
        <v>139.62546</v>
      </c>
      <c r="K2" s="156">
        <v>61.469481999999999</v>
      </c>
      <c r="L2" s="156">
        <v>78.15598</v>
      </c>
      <c r="M2" s="156">
        <v>45.312412000000002</v>
      </c>
      <c r="N2" s="156">
        <v>4.9380100000000002</v>
      </c>
      <c r="O2" s="156">
        <v>26.428605999999998</v>
      </c>
      <c r="P2" s="156">
        <v>1677.5977</v>
      </c>
      <c r="Q2" s="156">
        <v>43.367516000000002</v>
      </c>
      <c r="R2" s="156">
        <v>1076.0359000000001</v>
      </c>
      <c r="S2" s="156">
        <v>137.07633999999999</v>
      </c>
      <c r="T2" s="156">
        <v>11267.513000000001</v>
      </c>
      <c r="U2" s="156">
        <v>9.0980000000000008</v>
      </c>
      <c r="V2" s="156">
        <v>41.547550000000001</v>
      </c>
      <c r="W2" s="156">
        <v>540.74145999999996</v>
      </c>
      <c r="X2" s="156">
        <v>266.02026000000001</v>
      </c>
      <c r="Y2" s="156">
        <v>3.0480375</v>
      </c>
      <c r="Z2" s="156">
        <v>2.3456229999999998</v>
      </c>
      <c r="AA2" s="156">
        <v>32.117043000000002</v>
      </c>
      <c r="AB2" s="156">
        <v>4.4375169999999997</v>
      </c>
      <c r="AC2" s="156">
        <v>975.63837000000001</v>
      </c>
      <c r="AD2" s="156">
        <v>21.486813000000001</v>
      </c>
      <c r="AE2" s="156">
        <v>4.3550199999999997</v>
      </c>
      <c r="AF2" s="156">
        <v>3.3791661</v>
      </c>
      <c r="AG2" s="156">
        <v>906.90515000000005</v>
      </c>
      <c r="AH2" s="156">
        <v>539.21483999999998</v>
      </c>
      <c r="AI2" s="156">
        <v>367.69027999999997</v>
      </c>
      <c r="AJ2" s="156">
        <v>2195.1675</v>
      </c>
      <c r="AK2" s="156">
        <v>9369.232</v>
      </c>
      <c r="AL2" s="156">
        <v>131.81165999999999</v>
      </c>
      <c r="AM2" s="156">
        <v>5799.1913999999997</v>
      </c>
      <c r="AN2" s="156">
        <v>250.20004</v>
      </c>
      <c r="AO2" s="156">
        <v>32.867843999999998</v>
      </c>
      <c r="AP2" s="156">
        <v>20.200458999999999</v>
      </c>
      <c r="AQ2" s="156">
        <v>12.667387</v>
      </c>
      <c r="AR2" s="156">
        <v>20.95955</v>
      </c>
      <c r="AS2" s="156">
        <v>1351.36</v>
      </c>
      <c r="AT2" s="156">
        <v>5.4742824000000002E-2</v>
      </c>
      <c r="AU2" s="156">
        <v>5.6318000000000001</v>
      </c>
      <c r="AV2" s="156">
        <v>447.54289999999997</v>
      </c>
      <c r="AW2" s="156">
        <v>163.92892000000001</v>
      </c>
      <c r="AX2" s="156">
        <v>0.41958605999999998</v>
      </c>
      <c r="AY2" s="156">
        <v>3.0928363999999999</v>
      </c>
      <c r="AZ2" s="156">
        <v>493.87607000000003</v>
      </c>
      <c r="BA2" s="156">
        <v>81.078450000000004</v>
      </c>
      <c r="BB2" s="156">
        <v>21.685364</v>
      </c>
      <c r="BC2" s="156">
        <v>29.826913999999999</v>
      </c>
      <c r="BD2" s="156">
        <v>29.545286000000001</v>
      </c>
      <c r="BE2" s="156">
        <v>1.7751501999999999</v>
      </c>
      <c r="BF2" s="156">
        <v>6.4891795999999999</v>
      </c>
      <c r="BG2" s="156">
        <v>1.1518281E-3</v>
      </c>
      <c r="BH2" s="156">
        <v>5.9979246000000002E-3</v>
      </c>
      <c r="BI2" s="156">
        <v>6.7833466000000002E-3</v>
      </c>
      <c r="BJ2" s="156">
        <v>6.2757450000000006E-2</v>
      </c>
      <c r="BK2" s="156">
        <v>8.8602166000000004E-5</v>
      </c>
      <c r="BL2" s="156">
        <v>0.28060699</v>
      </c>
      <c r="BM2" s="156">
        <v>4.8439937000000004</v>
      </c>
      <c r="BN2" s="156">
        <v>1.0196054000000001</v>
      </c>
      <c r="BO2" s="156">
        <v>75.957700000000003</v>
      </c>
      <c r="BP2" s="156">
        <v>12.008137</v>
      </c>
      <c r="BQ2" s="156">
        <v>20.346401</v>
      </c>
      <c r="BR2" s="156">
        <v>80.278440000000003</v>
      </c>
      <c r="BS2" s="156">
        <v>59.264989999999997</v>
      </c>
      <c r="BT2" s="156">
        <v>12.583619000000001</v>
      </c>
      <c r="BU2" s="156">
        <v>0.52663349999999998</v>
      </c>
      <c r="BV2" s="156">
        <v>0.18434329999999999</v>
      </c>
      <c r="BW2" s="156">
        <v>0.91885539999999999</v>
      </c>
      <c r="BX2" s="156">
        <v>2.7427456000000001</v>
      </c>
      <c r="BY2" s="156">
        <v>0.21139452</v>
      </c>
      <c r="BZ2" s="156">
        <v>9.4281170000000002E-4</v>
      </c>
      <c r="CA2" s="156">
        <v>1.1862628</v>
      </c>
      <c r="CB2" s="156">
        <v>8.4071740000000006E-2</v>
      </c>
      <c r="CC2" s="156">
        <v>0.48199779999999998</v>
      </c>
      <c r="CD2" s="156">
        <v>6.4646999999999997</v>
      </c>
      <c r="CE2" s="156">
        <v>0.10189672</v>
      </c>
      <c r="CF2" s="156">
        <v>1.0132152999999999</v>
      </c>
      <c r="CG2" s="156">
        <v>4.9500000000000003E-7</v>
      </c>
      <c r="CH2" s="156">
        <v>0.13173356999999999</v>
      </c>
      <c r="CI2" s="156">
        <v>3.8375817E-2</v>
      </c>
      <c r="CJ2" s="156">
        <v>14.33657</v>
      </c>
      <c r="CK2" s="156">
        <v>1.9410581999999999E-2</v>
      </c>
      <c r="CL2" s="156">
        <v>4.2189059999999996</v>
      </c>
      <c r="CM2" s="156">
        <v>4.8952254999999996</v>
      </c>
      <c r="CN2" s="156">
        <v>4823.7983000000004</v>
      </c>
      <c r="CO2" s="156">
        <v>8082.1274000000003</v>
      </c>
      <c r="CP2" s="156">
        <v>5984.6562000000004</v>
      </c>
      <c r="CQ2" s="156">
        <v>2117.3074000000001</v>
      </c>
      <c r="CR2" s="156">
        <v>1084.6841999999999</v>
      </c>
      <c r="CS2" s="156">
        <v>760.06470000000002</v>
      </c>
      <c r="CT2" s="156">
        <v>4625.4717000000001</v>
      </c>
      <c r="CU2" s="156">
        <v>3059.7944000000002</v>
      </c>
      <c r="CV2" s="156">
        <v>2098.7332000000001</v>
      </c>
      <c r="CW2" s="156">
        <v>3600.3494000000001</v>
      </c>
      <c r="CX2" s="156">
        <v>986.80346999999995</v>
      </c>
      <c r="CY2" s="156">
        <v>5732.5595999999996</v>
      </c>
      <c r="CZ2" s="156">
        <v>2844.8330000000001</v>
      </c>
      <c r="DA2" s="156">
        <v>7100.6704</v>
      </c>
      <c r="DB2" s="156">
        <v>6486.0635000000002</v>
      </c>
      <c r="DC2" s="156">
        <v>9706.4840000000004</v>
      </c>
      <c r="DD2" s="156">
        <v>16706.055</v>
      </c>
      <c r="DE2" s="156">
        <v>4096.9706999999999</v>
      </c>
      <c r="DF2" s="156">
        <v>6412.0010000000002</v>
      </c>
      <c r="DG2" s="156">
        <v>3779.7982999999999</v>
      </c>
      <c r="DH2" s="156">
        <v>353.87997000000001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81.078450000000004</v>
      </c>
      <c r="B6">
        <f>BB2</f>
        <v>21.685364</v>
      </c>
      <c r="C6">
        <f>BC2</f>
        <v>29.826913999999999</v>
      </c>
      <c r="D6">
        <f>BD2</f>
        <v>29.545286000000001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22" sqref="I2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22829</v>
      </c>
      <c r="C2" s="56">
        <f ca="1">YEAR(TODAY())-YEAR(B2)+IF(TODAY()&gt;=DATE(YEAR(TODAY()),MONTH(B2),DAY(B2)),0,-1)</f>
        <v>58</v>
      </c>
      <c r="E2" s="52">
        <v>169.1</v>
      </c>
      <c r="F2" s="53" t="s">
        <v>39</v>
      </c>
      <c r="G2" s="52">
        <v>72.099999999999994</v>
      </c>
      <c r="H2" s="51" t="s">
        <v>41</v>
      </c>
      <c r="I2" s="69">
        <f>ROUND(G3/E3^2,1)</f>
        <v>25.2</v>
      </c>
    </row>
    <row r="3" spans="1:9">
      <c r="E3" s="51">
        <f>E2/100</f>
        <v>1.6909999999999998</v>
      </c>
      <c r="F3" s="51" t="s">
        <v>40</v>
      </c>
      <c r="G3" s="51">
        <f>G2</f>
        <v>72.099999999999994</v>
      </c>
      <c r="H3" s="51" t="s">
        <v>41</v>
      </c>
      <c r="I3" s="69"/>
    </row>
    <row r="4" spans="1:9">
      <c r="A4" t="s">
        <v>273</v>
      </c>
    </row>
    <row r="5" spans="1:9">
      <c r="B5" s="62">
        <v>44116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김문규, ID : H1900439)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15:52:56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44116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58</v>
      </c>
      <c r="G12" s="134"/>
      <c r="H12" s="134"/>
      <c r="I12" s="134"/>
      <c r="K12" s="125">
        <f>'개인정보 및 신체계측 입력'!E2</f>
        <v>169.1</v>
      </c>
      <c r="L12" s="126"/>
      <c r="M12" s="119">
        <f>'개인정보 및 신체계측 입력'!G2</f>
        <v>72.099999999999994</v>
      </c>
      <c r="N12" s="120"/>
      <c r="O12" s="115" t="s">
        <v>271</v>
      </c>
      <c r="P12" s="109"/>
      <c r="Q12" s="112">
        <f>'개인정보 및 신체계측 입력'!I2</f>
        <v>25.2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김문규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68.177000000000007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12.103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19.72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16.399999999999999</v>
      </c>
      <c r="L72" s="36" t="s">
        <v>53</v>
      </c>
      <c r="M72" s="36">
        <f>ROUND('DRIs DATA'!K8,1)</f>
        <v>7.3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143.47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346.23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266.02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295.83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113.36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624.62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328.68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2021-01-04T02:07:40Z</dcterms:modified>
</cp:coreProperties>
</file>